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islav\Downloads\"/>
    </mc:Choice>
  </mc:AlternateContent>
  <bookViews>
    <workbookView xWindow="120" yWindow="975" windowWidth="21915" windowHeight="11055" activeTab="1"/>
  </bookViews>
  <sheets>
    <sheet name="для казенных " sheetId="1" r:id="rId1"/>
    <sheet name="для бюджетных " sheetId="4" r:id="rId2"/>
  </sheets>
  <definedNames>
    <definedName name="_xlnm._FilterDatabase" localSheetId="1" hidden="1">'для бюджетных '!$A$11:$E$95</definedName>
  </definedNames>
  <calcPr calcId="152511"/>
</workbook>
</file>

<file path=xl/calcChain.xml><?xml version="1.0" encoding="utf-8"?>
<calcChain xmlns="http://schemas.openxmlformats.org/spreadsheetml/2006/main">
  <c r="H97" i="4" l="1"/>
  <c r="E185" i="4"/>
  <c r="H24" i="1"/>
  <c r="E31" i="4"/>
  <c r="E91" i="4"/>
  <c r="E90" i="4"/>
  <c r="E194" i="4"/>
  <c r="E15" i="4"/>
  <c r="E158" i="4"/>
  <c r="G42" i="1"/>
  <c r="H41" i="1"/>
  <c r="G18" i="1"/>
  <c r="H18" i="1"/>
  <c r="F18" i="1"/>
  <c r="E193" i="4"/>
  <c r="E45" i="4"/>
  <c r="E46" i="4"/>
  <c r="E47" i="4"/>
  <c r="E189" i="4"/>
  <c r="F25" i="1"/>
  <c r="H38" i="1"/>
  <c r="E63" i="4"/>
  <c r="E151" i="4"/>
  <c r="H14" i="1"/>
  <c r="G32" i="1"/>
  <c r="H32" i="1" s="1"/>
  <c r="G25" i="1"/>
  <c r="E181" i="4"/>
  <c r="F32" i="1"/>
  <c r="E159" i="4"/>
  <c r="E155" i="4"/>
  <c r="E143" i="4"/>
  <c r="E139" i="4"/>
  <c r="E135" i="4"/>
  <c r="E131" i="4"/>
  <c r="E127" i="4"/>
  <c r="E119" i="4"/>
  <c r="E115" i="4"/>
  <c r="E107" i="4"/>
  <c r="E103" i="4"/>
  <c r="E42" i="4"/>
  <c r="E179" i="4"/>
  <c r="E175" i="4"/>
  <c r="E171" i="4"/>
  <c r="E167" i="4"/>
  <c r="E163" i="4"/>
  <c r="E150" i="4"/>
  <c r="E147" i="4"/>
  <c r="E123" i="4"/>
  <c r="E111" i="4"/>
  <c r="E99" i="4"/>
  <c r="E196" i="4"/>
  <c r="F36" i="1"/>
  <c r="F42" i="1"/>
  <c r="H42" i="1" s="1"/>
  <c r="H22" i="1"/>
  <c r="H40" i="1"/>
  <c r="E77" i="4"/>
  <c r="E33" i="4"/>
  <c r="E21" i="4"/>
  <c r="E17" i="4"/>
  <c r="E13" i="4"/>
  <c r="E178" i="4"/>
  <c r="E177" i="4"/>
  <c r="E174" i="4"/>
  <c r="E173" i="4"/>
  <c r="E170" i="4"/>
  <c r="E169" i="4"/>
  <c r="E165" i="4"/>
  <c r="E162" i="4"/>
  <c r="E161" i="4"/>
  <c r="E149" i="4"/>
  <c r="E146" i="4"/>
  <c r="E145" i="4"/>
  <c r="E122" i="4"/>
  <c r="E121" i="4"/>
  <c r="E110" i="4"/>
  <c r="E109" i="4"/>
  <c r="E98" i="4"/>
  <c r="E97" i="4"/>
  <c r="E86" i="4"/>
  <c r="E85" i="4"/>
  <c r="E73" i="4"/>
  <c r="E70" i="4"/>
  <c r="E69" i="4"/>
  <c r="E62" i="4"/>
  <c r="E61" i="4"/>
  <c r="E58" i="4"/>
  <c r="E57" i="4"/>
  <c r="E41" i="4"/>
  <c r="E38" i="4"/>
  <c r="E37" i="4"/>
  <c r="E83" i="4"/>
  <c r="E79" i="4"/>
  <c r="E71" i="4"/>
  <c r="E55" i="4"/>
  <c r="E51" i="4"/>
  <c r="E43" i="4"/>
  <c r="E39" i="4"/>
  <c r="E23" i="4"/>
  <c r="E59" i="4"/>
  <c r="E166" i="4"/>
  <c r="E74" i="4"/>
  <c r="H21" i="1"/>
  <c r="H23" i="1"/>
  <c r="H28" i="1"/>
  <c r="H29" i="1"/>
  <c r="H30" i="1"/>
  <c r="H31" i="1"/>
  <c r="H27" i="1"/>
  <c r="H39" i="1"/>
  <c r="H35" i="1"/>
  <c r="H34" i="1"/>
  <c r="H15" i="1"/>
  <c r="H16" i="1"/>
  <c r="H13" i="1"/>
  <c r="H20" i="1"/>
  <c r="E191" i="4"/>
  <c r="E187" i="4"/>
  <c r="E183" i="4"/>
  <c r="E87" i="4"/>
  <c r="E75" i="4"/>
  <c r="E94" i="4"/>
  <c r="E95" i="4"/>
  <c r="E93" i="4"/>
  <c r="E89" i="4"/>
  <c r="E82" i="4"/>
  <c r="E81" i="4"/>
  <c r="E78" i="4"/>
  <c r="E66" i="4"/>
  <c r="E67" i="4"/>
  <c r="E65" i="4"/>
  <c r="E54" i="4"/>
  <c r="E53" i="4"/>
  <c r="E50" i="4"/>
  <c r="E49" i="4"/>
  <c r="E34" i="4"/>
  <c r="E35" i="4"/>
  <c r="E30" i="4"/>
  <c r="E29" i="4"/>
  <c r="E26" i="4"/>
  <c r="E27" i="4"/>
  <c r="E25" i="4"/>
  <c r="E22" i="4"/>
  <c r="E18" i="4"/>
  <c r="E19" i="4"/>
  <c r="E14" i="4"/>
  <c r="E157" i="4"/>
  <c r="E154" i="4"/>
  <c r="E153" i="4"/>
  <c r="E142" i="4"/>
  <c r="E141" i="4"/>
  <c r="E138" i="4"/>
  <c r="E137" i="4"/>
  <c r="E134" i="4"/>
  <c r="E133" i="4"/>
  <c r="E130" i="4"/>
  <c r="E129" i="4"/>
  <c r="E126" i="4"/>
  <c r="E125" i="4"/>
  <c r="E118" i="4"/>
  <c r="E117" i="4"/>
  <c r="E114" i="4"/>
  <c r="E113" i="4"/>
  <c r="E106" i="4"/>
  <c r="E105" i="4"/>
  <c r="E102" i="4"/>
  <c r="E101" i="4"/>
  <c r="H36" i="1"/>
  <c r="H25" i="1"/>
</calcChain>
</file>

<file path=xl/sharedStrings.xml><?xml version="1.0" encoding="utf-8"?>
<sst xmlns="http://schemas.openxmlformats.org/spreadsheetml/2006/main" count="446" uniqueCount="125">
  <si>
    <t>Код по бюджетной по бюджетной классификации</t>
  </si>
  <si>
    <t>Наименование расходов</t>
  </si>
  <si>
    <t xml:space="preserve">Утвержденные бюджетные назначения, руб     </t>
  </si>
  <si>
    <t>Показатели исполнения, %</t>
  </si>
  <si>
    <t>КВСР</t>
  </si>
  <si>
    <t>КФСР</t>
  </si>
  <si>
    <t>КЦСР</t>
  </si>
  <si>
    <t>КВР</t>
  </si>
  <si>
    <t>Приложение</t>
  </si>
  <si>
    <t>к постановлению администрации</t>
  </si>
  <si>
    <t>города Керчи Республики Крым</t>
  </si>
  <si>
    <t>от 06 ноября 2015 № 863/1-п</t>
  </si>
  <si>
    <t xml:space="preserve">ПОРЯДОК </t>
  </si>
  <si>
    <t>опубликования информации о расходовании бюджетных средств</t>
  </si>
  <si>
    <t xml:space="preserve">Наименование показателя </t>
  </si>
  <si>
    <t>Код аналитики</t>
  </si>
  <si>
    <t>Утвержденные плановые назначения,  руб</t>
  </si>
  <si>
    <t>Показатели исполнения,%</t>
  </si>
  <si>
    <t>5 (гр4/гр3*100)</t>
  </si>
  <si>
    <t>МБОУ г.Керчи РК "Школа № 1"</t>
  </si>
  <si>
    <t>МБОУ г.Керчи РК "Школа № 2"</t>
  </si>
  <si>
    <t>МБОУ г.Керчи РК "Школа № 4"</t>
  </si>
  <si>
    <t>МБОУ г.Керчи РК "Школа № 5"</t>
  </si>
  <si>
    <t>МБОУ г.Керчи РК "Школа № 9"</t>
  </si>
  <si>
    <t>МБОУ г.Керчи РК "Школа № 10"</t>
  </si>
  <si>
    <t>МБОУ г.Керчи РК "Школа № 11"</t>
  </si>
  <si>
    <t>МБОУ г.Керчи РК "Школа № 12"</t>
  </si>
  <si>
    <t>МБОУ г.Керчи РК "Школа № 13"</t>
  </si>
  <si>
    <t>МБОУ г.Керчи РК "Школа № 15"</t>
  </si>
  <si>
    <t>МБОУ г.Керчи РК "Школа - МТЛ"</t>
  </si>
  <si>
    <t>МБОУ г.Керчи РК "Школа № 17"</t>
  </si>
  <si>
    <t>МБОУ г.Керчи РК "Школа № 19"</t>
  </si>
  <si>
    <t>МБОУ г.Керчи РК "Школа № 22"</t>
  </si>
  <si>
    <t>МБОУ г.Керчи РК "Школа № 23"</t>
  </si>
  <si>
    <t>МБОУ г.Керчи РК "Школа № 24"</t>
  </si>
  <si>
    <t>МБОУ г.Керчи РК "Школа № 25"</t>
  </si>
  <si>
    <t>МБОУ г.Керчи РК "Школа № 26"</t>
  </si>
  <si>
    <t>МБОУ г.Керчи РК "Школа-гимназия № 1"</t>
  </si>
  <si>
    <t>МБОУ г.Керчи РК "Школа-гимназия № 2"</t>
  </si>
  <si>
    <t>МБДОУ г.Керчи РК "Детский сад № 2 Капелька"</t>
  </si>
  <si>
    <t>МБДОУ г.Керчи РК "Детский сад № 6 "Радуга"</t>
  </si>
  <si>
    <t>МБДОУ г.Керчи РК "Детский сад № 11 "Ручеек"</t>
  </si>
  <si>
    <t>МБДОУ г.Керчи РК "Детский сад № 14 "Кораблик"</t>
  </si>
  <si>
    <t>МБДОУ г.Керчи РК "Детский сад № 15 "Дельфин"</t>
  </si>
  <si>
    <t>МБДОУ г.Керчи РК "Детский сад № 16 "Золотая рыбка"</t>
  </si>
  <si>
    <t>МБДОУ г.Керчи РК "Детский сад № 20 "Дельфин"</t>
  </si>
  <si>
    <t>МБДОУ г.Керчи РК "Детский сад № 25 "Солнечная поляна"</t>
  </si>
  <si>
    <t>МБДОУ г.Керчи РК "Детский сад № 28 "Орленок"</t>
  </si>
  <si>
    <t>МБДОУ г.Керчи РК "Детский сад № 32 "Дюймовочка"</t>
  </si>
  <si>
    <t>МБДОУ г.Керчи РК "Детский сад № 40 "Колобок"</t>
  </si>
  <si>
    <t>МБДОУ г.Керчи РК "Детский сад № 37 "Золотая рыбка"</t>
  </si>
  <si>
    <t>МБДОУ г.Керчи РК "Детский сад № 46 "Солнышко"</t>
  </si>
  <si>
    <t>МБДОУ г.Керчи РК "Детский сад № 47 "Барвинок"</t>
  </si>
  <si>
    <t>МБДОУ г.Керчи РК "Детский сад № 51 "Журавушка"</t>
  </si>
  <si>
    <t>МБДОУ г.Керчи РК "Детский сад № 52 "Жемчужинка"</t>
  </si>
  <si>
    <t>МБДОУ г.Керчи РК "Детский сад № 53 "Звоночек"</t>
  </si>
  <si>
    <t>МБДОУ г.Керчи РК "Детский сад № 54 "Калина"</t>
  </si>
  <si>
    <t>МБДОУ г.Керчи РК "Детский сад № 55 "Хрусталик"</t>
  </si>
  <si>
    <t>МБДОУ г.Керчи РК "Детский сад № 60 "Радуга"</t>
  </si>
  <si>
    <t>МБДОУ г.Керчи РК "Детский сад № 63 "Теремок"</t>
  </si>
  <si>
    <t>МБУ ДО г.Керчи РК "ЦДЮТ"</t>
  </si>
  <si>
    <t>МБУ ДО г.Керчи РК "ДЮКФП"</t>
  </si>
  <si>
    <t>МБУ ДО г.Керчи РК "ЦНТТ"</t>
  </si>
  <si>
    <t>МБУ ДО г.Керчи РК ТКЦ "Киммерия"</t>
  </si>
  <si>
    <t>МБУ ДО г.Керчи РК "ДДЮТ"</t>
  </si>
  <si>
    <t>МБУ "Информационно-методический центр"</t>
  </si>
  <si>
    <t>МКУ г.Керчи РК "ЦБ № 1 УО"</t>
  </si>
  <si>
    <t>Управление образования Администрации г.Керчи Республики Крым</t>
  </si>
  <si>
    <t xml:space="preserve">Исполнено, руб </t>
  </si>
  <si>
    <t>МКУ г.Керчи РК "ЦБ № 2 УО"</t>
  </si>
  <si>
    <t>МКУ г.Керчи РК "ГЦХО УО"</t>
  </si>
  <si>
    <t>в казенных учреждениях, подведомственных Управлению образования г.Керчи Республики Крым</t>
  </si>
  <si>
    <t>в бюджетных учреждениях, подведомственных Управлению образования г.Керчи Республики Крым</t>
  </si>
  <si>
    <t>0709</t>
  </si>
  <si>
    <t>Субсидия на обеспечение деятельности (оказание услуг) муниципальных  учреждений в рамках  подпрограммы развитие общего образования городской округ Керчь Республики Крым на 2016-2018 годы</t>
  </si>
  <si>
    <r>
      <t>Субсидия на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обеспечение деятельности (оказание услуг) муниципальных учреждений в рамках подпрограммы развитие дошкольного образования в муниципальном образовании городской округ Керчь Республики Крым на 2016-2018 годы</t>
    </r>
  </si>
  <si>
    <t>Субсидия на финансовой обеспечение деятельности (оказание услуг) муниципальных учреждений по организации методического сопровождения деятельности муниципальных образовательных учреждений и профориентационной работы</t>
  </si>
  <si>
    <t>0660100110</t>
  </si>
  <si>
    <t>0660100190</t>
  </si>
  <si>
    <t>Фонд оплаты труда государственных (муниципальных) органов</t>
  </si>
  <si>
    <t>121</t>
  </si>
  <si>
    <t>122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</si>
  <si>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</si>
  <si>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</si>
  <si>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</si>
  <si>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244</t>
  </si>
  <si>
    <t>852</t>
  </si>
  <si>
    <t>Прочая закупка товаров и услуг для обеспечения государственных (муниципальных) нужд</t>
  </si>
  <si>
    <t>Уплата прочих налогов, сборов</t>
  </si>
  <si>
    <t>0650101510</t>
  </si>
  <si>
    <t>111</t>
  </si>
  <si>
    <t>119</t>
  </si>
  <si>
    <t>112</t>
  </si>
  <si>
    <t>243</t>
  </si>
  <si>
    <t>851</t>
  </si>
  <si>
    <t xml:space="preserve">Фонд оплаты труда учреждений 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</si>
  <si>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</si>
  <si>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</si>
  <si>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работ, услуг в целях капитального ремонта государственного (муниципального) имущества</t>
  </si>
  <si>
    <t>Уплата налога на имущество организаций и земельного налога</t>
  </si>
  <si>
    <t>Итого</t>
  </si>
  <si>
    <t>МБОУ ЦППМС</t>
  </si>
  <si>
    <t>МБОУ г.Керчи РК "МУК "Профцентр"</t>
  </si>
  <si>
    <t>Исполнено, руб</t>
  </si>
  <si>
    <t>Компенсация части родительской платы за присмотр и уход за детьми в муниципальных бюджетных дошкольных оьразовательных учреждениях, осуществляющих свою деятельность на территории муниципального образования городской округ Керчь</t>
  </si>
  <si>
    <t>МБОУ г. Керчи РК "Школа №28"</t>
  </si>
  <si>
    <t>853</t>
  </si>
  <si>
    <t>уплата иных платежей</t>
  </si>
  <si>
    <t>0620171330</t>
  </si>
  <si>
    <t>0620100590</t>
  </si>
  <si>
    <t>0620171520</t>
  </si>
  <si>
    <t>0610171320</t>
  </si>
  <si>
    <t>0610100590</t>
  </si>
  <si>
    <t>0610371480</t>
  </si>
  <si>
    <t>0640100590</t>
  </si>
  <si>
    <t>0630100590</t>
  </si>
  <si>
    <t>0650101520</t>
  </si>
  <si>
    <t xml:space="preserve">по состоянию на 01 января 2018 года  </t>
  </si>
  <si>
    <t xml:space="preserve">по состоянию на 01 февраля 2018 года  </t>
  </si>
  <si>
    <t>Субвенции бюджетам городских округов на выполнение передаваемых полномочий субъектов Российской Федерации (Субвенция местным бюджетам на 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</si>
  <si>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субсидии бюджетам городских округов (Субсидииместным бюджетам на обеспечение одноразовам бесплатным горячимпитанием (завтрак) учащихся 1-4 классов муниципальных образовательных организаций Республики Крым)</t>
  </si>
  <si>
    <t xml:space="preserve">Субвенции бюджетам городских округов на выполнение передаваемых полномочий субъектов Российской Фдерации(субвенция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образовательныхорганизациях, включая расходы на оплату труда, приобретение учебников и учебных пособий, средствобучения, игр, игрушек (за исключением расходовна содержание зданий и оплату коммунальных услуг) </t>
  </si>
  <si>
    <t>Субсидия на обеспечение деятельности (оказание услуг) муниципальных учрежденийв рамках подпрограммы развитие дополнительного образования городской округ Керчь Республики Крым на 2016-2020 годы</t>
  </si>
  <si>
    <t>Субсидия на обеспечение финансовой деятельности (оказание услуг) муниципальных учреждений по организации методического сопровождения деятельности муниципальных образовательных учреждений и профориентационной работы</t>
  </si>
  <si>
    <t>Субсидия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муниципальной программы муниципального образования городской округ Керчь Республики Крым «Развитие образования на 2016-2020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</si>
</sst>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р_._-;\-* #,##0.00_р_._-;_-* &quot;-&quot;??_р_._-;_-@_-"/>
    <numFmt numFmtId="190" formatCode="#,##0.00_р_.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3" fillId="0" borderId="0" xfId="0" applyFont="1" applyAlignment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171" fontId="0" fillId="0" borderId="0" xfId="1" applyFont="1" applyBorder="1"/>
    <xf numFmtId="171" fontId="0" fillId="0" borderId="0" xfId="0" applyNumberFormat="1"/>
    <xf numFmtId="171" fontId="0" fillId="0" borderId="0" xfId="0" applyNumberForma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/>
    <xf numFmtId="0" fontId="10" fillId="0" borderId="5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/>
    </xf>
    <xf numFmtId="171" fontId="8" fillId="0" borderId="0" xfId="0" applyNumberFormat="1" applyFont="1"/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171" fontId="8" fillId="0" borderId="0" xfId="0" applyNumberFormat="1" applyFont="1" applyBorder="1"/>
    <xf numFmtId="0" fontId="11" fillId="0" borderId="0" xfId="0" applyFont="1" applyBorder="1"/>
    <xf numFmtId="190" fontId="8" fillId="0" borderId="0" xfId="0" applyNumberFormat="1" applyFont="1" applyBorder="1"/>
    <xf numFmtId="0" fontId="0" fillId="0" borderId="0" xfId="0" applyFill="1"/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171" fontId="8" fillId="2" borderId="1" xfId="1" applyFont="1" applyFill="1" applyBorder="1"/>
    <xf numFmtId="2" fontId="8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/>
    <xf numFmtId="171" fontId="10" fillId="2" borderId="1" xfId="1" applyFont="1" applyFill="1" applyBorder="1"/>
    <xf numFmtId="2" fontId="10" fillId="2" borderId="1" xfId="0" applyNumberFormat="1" applyFont="1" applyFill="1" applyBorder="1"/>
    <xf numFmtId="190" fontId="8" fillId="2" borderId="1" xfId="0" applyNumberFormat="1" applyFont="1" applyFill="1" applyBorder="1"/>
    <xf numFmtId="190" fontId="10" fillId="2" borderId="1" xfId="0" applyNumberFormat="1" applyFont="1" applyFill="1" applyBorder="1"/>
    <xf numFmtId="0" fontId="2" fillId="2" borderId="6" xfId="0" applyFont="1" applyFill="1" applyBorder="1" applyAlignment="1">
      <alignment wrapText="1"/>
    </xf>
    <xf numFmtId="171" fontId="7" fillId="2" borderId="7" xfId="1" applyFont="1" applyFill="1" applyBorder="1"/>
    <xf numFmtId="2" fontId="0" fillId="2" borderId="8" xfId="0" applyNumberFormat="1" applyFill="1" applyBorder="1"/>
    <xf numFmtId="2" fontId="0" fillId="2" borderId="9" xfId="0" applyNumberFormat="1" applyFill="1" applyBorder="1"/>
    <xf numFmtId="0" fontId="2" fillId="2" borderId="0" xfId="0" applyFont="1" applyFill="1" applyAlignment="1">
      <alignment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171" fontId="0" fillId="0" borderId="0" xfId="1" applyFon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171" fontId="7" fillId="2" borderId="1" xfId="1" applyFont="1" applyFill="1" applyBorder="1" applyAlignment="1">
      <alignment horizontal="center"/>
    </xf>
    <xf numFmtId="0" fontId="2" fillId="2" borderId="10" xfId="0" applyFont="1" applyFill="1" applyBorder="1" applyAlignment="1">
      <alignment wrapText="1"/>
    </xf>
    <xf numFmtId="49" fontId="0" fillId="2" borderId="7" xfId="0" applyNumberFormat="1" applyFill="1" applyBorder="1" applyAlignment="1">
      <alignment horizontal="center"/>
    </xf>
    <xf numFmtId="171" fontId="7" fillId="2" borderId="8" xfId="1" applyFont="1" applyFill="1" applyBorder="1"/>
    <xf numFmtId="171" fontId="7" fillId="2" borderId="9" xfId="1" applyFont="1" applyFill="1" applyBorder="1"/>
    <xf numFmtId="0" fontId="2" fillId="2" borderId="11" xfId="0" applyFont="1" applyFill="1" applyBorder="1" applyAlignment="1">
      <alignment wrapText="1"/>
    </xf>
    <xf numFmtId="49" fontId="0" fillId="2" borderId="12" xfId="0" applyNumberFormat="1" applyFill="1" applyBorder="1" applyAlignment="1">
      <alignment horizontal="center"/>
    </xf>
    <xf numFmtId="171" fontId="7" fillId="2" borderId="12" xfId="1" applyFont="1" applyFill="1" applyBorder="1"/>
    <xf numFmtId="171" fontId="7" fillId="2" borderId="13" xfId="1" applyFont="1" applyFill="1" applyBorder="1"/>
    <xf numFmtId="2" fontId="0" fillId="2" borderId="13" xfId="0" applyNumberFormat="1" applyFill="1" applyBorder="1"/>
    <xf numFmtId="49" fontId="7" fillId="2" borderId="12" xfId="1" applyNumberFormat="1" applyFont="1" applyFill="1" applyBorder="1" applyAlignment="1">
      <alignment horizontal="center"/>
    </xf>
    <xf numFmtId="4" fontId="2" fillId="0" borderId="12" xfId="0" applyNumberFormat="1" applyFont="1" applyBorder="1"/>
    <xf numFmtId="171" fontId="7" fillId="2" borderId="14" xfId="1" applyFont="1" applyFill="1" applyBorder="1"/>
    <xf numFmtId="171" fontId="7" fillId="2" borderId="7" xfId="1" applyFont="1" applyFill="1" applyBorder="1" applyAlignment="1">
      <alignment horizontal="center"/>
    </xf>
    <xf numFmtId="2" fontId="0" fillId="2" borderId="8" xfId="0" applyNumberFormat="1" applyFill="1" applyBorder="1" applyAlignment="1">
      <alignment horizontal="right"/>
    </xf>
    <xf numFmtId="0" fontId="2" fillId="2" borderId="15" xfId="0" applyFont="1" applyFill="1" applyBorder="1" applyAlignment="1">
      <alignment wrapText="1"/>
    </xf>
    <xf numFmtId="0" fontId="0" fillId="2" borderId="16" xfId="0" applyFill="1" applyBorder="1" applyAlignment="1">
      <alignment horizontal="center"/>
    </xf>
    <xf numFmtId="171" fontId="7" fillId="2" borderId="16" xfId="1" applyFont="1" applyFill="1" applyBorder="1"/>
    <xf numFmtId="2" fontId="0" fillId="2" borderId="17" xfId="0" applyNumberFormat="1" applyFill="1" applyBorder="1"/>
    <xf numFmtId="171" fontId="7" fillId="2" borderId="1" xfId="1" applyFont="1" applyFill="1" applyBorder="1"/>
    <xf numFmtId="171" fontId="7" fillId="2" borderId="1" xfId="1" applyFont="1" applyFill="1" applyBorder="1"/>
    <xf numFmtId="49" fontId="0" fillId="2" borderId="14" xfId="0" applyNumberFormat="1" applyFill="1" applyBorder="1" applyAlignment="1">
      <alignment horizontal="center"/>
    </xf>
    <xf numFmtId="171" fontId="7" fillId="2" borderId="18" xfId="1" applyFont="1" applyFill="1" applyBorder="1"/>
    <xf numFmtId="171" fontId="0" fillId="0" borderId="0" xfId="0" applyNumberFormat="1" applyFill="1"/>
    <xf numFmtId="4" fontId="7" fillId="2" borderId="12" xfId="1" applyNumberFormat="1" applyFon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  <xf numFmtId="171" fontId="7" fillId="2" borderId="12" xfId="1" applyFont="1" applyFill="1" applyBorder="1" applyAlignment="1">
      <alignment horizontal="center"/>
    </xf>
    <xf numFmtId="2" fontId="0" fillId="2" borderId="13" xfId="0" applyNumberFormat="1" applyFill="1" applyBorder="1" applyAlignment="1">
      <alignment horizontal="right"/>
    </xf>
    <xf numFmtId="0" fontId="0" fillId="2" borderId="16" xfId="0" applyNumberFormat="1" applyFill="1" applyBorder="1" applyAlignment="1">
      <alignment horizontal="center"/>
    </xf>
    <xf numFmtId="171" fontId="7" fillId="2" borderId="1" xfId="1" applyFont="1" applyFill="1" applyBorder="1"/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71" fontId="5" fillId="2" borderId="3" xfId="1" applyFont="1" applyFill="1" applyBorder="1" applyAlignment="1">
      <alignment horizontal="center"/>
    </xf>
    <xf numFmtId="171" fontId="5" fillId="2" borderId="0" xfId="1" applyFont="1" applyFill="1" applyBorder="1" applyAlignment="1">
      <alignment horizontal="center"/>
    </xf>
    <xf numFmtId="171" fontId="5" fillId="2" borderId="4" xfId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24" xfId="0" applyNumberFormat="1" applyFill="1" applyBorder="1" applyAlignment="1">
      <alignment horizontal="center"/>
    </xf>
    <xf numFmtId="2" fontId="0" fillId="2" borderId="25" xfId="0" applyNumberFormat="1" applyFill="1" applyBorder="1" applyAlignment="1">
      <alignment horizontal="center"/>
    </xf>
    <xf numFmtId="2" fontId="0" fillId="2" borderId="22" xfId="0" applyNumberFormat="1" applyFill="1" applyBorder="1" applyAlignment="1">
      <alignment horizontal="center"/>
    </xf>
    <xf numFmtId="2" fontId="0" fillId="2" borderId="23" xfId="0" applyNumberForma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28" zoomScaleNormal="100" workbookViewId="0">
      <selection activeCell="K27" sqref="K27"/>
    </sheetView>
  </sheetViews>
  <sheetFormatPr defaultRowHeight="12.75" x14ac:dyDescent="0.2"/>
  <cols>
    <col min="1" max="1" width="9.28515625" style="21" customWidth="1"/>
    <col min="2" max="2" width="9.42578125" style="21" customWidth="1"/>
    <col min="3" max="3" width="11.7109375" style="21" customWidth="1"/>
    <col min="4" max="4" width="9.7109375" style="21" customWidth="1"/>
    <col min="5" max="5" width="36.7109375" style="21" customWidth="1"/>
    <col min="6" max="6" width="15.28515625" style="21" customWidth="1"/>
    <col min="7" max="7" width="16.140625" style="21" customWidth="1"/>
    <col min="8" max="8" width="15.140625" style="21" customWidth="1"/>
    <col min="9" max="9" width="9.140625" style="21"/>
    <col min="10" max="10" width="15.5703125" style="21" bestFit="1" customWidth="1"/>
    <col min="11" max="11" width="15.7109375" style="21" customWidth="1"/>
    <col min="12" max="16384" width="9.140625" style="21"/>
  </cols>
  <sheetData>
    <row r="1" spans="1:10" x14ac:dyDescent="0.2">
      <c r="G1" s="21" t="s">
        <v>8</v>
      </c>
    </row>
    <row r="2" spans="1:10" x14ac:dyDescent="0.2">
      <c r="G2" s="21" t="s">
        <v>9</v>
      </c>
    </row>
    <row r="3" spans="1:10" x14ac:dyDescent="0.2">
      <c r="G3" s="21" t="s">
        <v>10</v>
      </c>
    </row>
    <row r="4" spans="1:10" x14ac:dyDescent="0.2">
      <c r="G4" s="21" t="s">
        <v>11</v>
      </c>
    </row>
    <row r="5" spans="1:10" ht="14.25" x14ac:dyDescent="0.2">
      <c r="B5" s="50" t="s">
        <v>13</v>
      </c>
      <c r="C5" s="23"/>
      <c r="D5" s="23"/>
      <c r="E5" s="23"/>
      <c r="F5" s="23"/>
    </row>
    <row r="6" spans="1:10" ht="14.25" x14ac:dyDescent="0.2">
      <c r="B6" s="22" t="s">
        <v>71</v>
      </c>
      <c r="C6" s="22"/>
      <c r="D6" s="22"/>
      <c r="E6" s="22"/>
      <c r="F6" s="22"/>
      <c r="G6" s="22"/>
      <c r="H6" s="22"/>
    </row>
    <row r="7" spans="1:10" ht="14.25" x14ac:dyDescent="0.2">
      <c r="B7" s="90" t="s">
        <v>117</v>
      </c>
      <c r="C7" s="90"/>
      <c r="D7" s="90"/>
      <c r="E7" s="90"/>
      <c r="F7" s="90"/>
      <c r="G7" s="90"/>
      <c r="H7" s="90"/>
    </row>
    <row r="8" spans="1:10" x14ac:dyDescent="0.2">
      <c r="B8" s="24"/>
      <c r="C8" s="24"/>
      <c r="D8" s="24"/>
      <c r="E8" s="24"/>
      <c r="F8" s="24"/>
      <c r="G8" s="24"/>
      <c r="H8" s="24"/>
    </row>
    <row r="9" spans="1:10" s="25" customFormat="1" ht="45" x14ac:dyDescent="0.2">
      <c r="A9" s="91" t="s">
        <v>0</v>
      </c>
      <c r="B9" s="92"/>
      <c r="C9" s="92"/>
      <c r="D9" s="93"/>
      <c r="E9" s="19" t="s">
        <v>1</v>
      </c>
      <c r="F9" s="19" t="s">
        <v>2</v>
      </c>
      <c r="G9" s="20" t="s">
        <v>68</v>
      </c>
      <c r="H9" s="19" t="s">
        <v>3</v>
      </c>
    </row>
    <row r="10" spans="1:10" ht="15" x14ac:dyDescent="0.25">
      <c r="A10" s="1" t="s">
        <v>4</v>
      </c>
      <c r="B10" s="1" t="s">
        <v>5</v>
      </c>
      <c r="C10" s="1" t="s">
        <v>6</v>
      </c>
      <c r="D10" s="1" t="s">
        <v>7</v>
      </c>
      <c r="E10" s="2"/>
      <c r="F10" s="2"/>
      <c r="G10" s="2"/>
      <c r="H10" s="2"/>
    </row>
    <row r="11" spans="1:10" x14ac:dyDescent="0.2">
      <c r="A11" s="94">
        <v>1</v>
      </c>
      <c r="B11" s="94"/>
      <c r="C11" s="94"/>
      <c r="D11" s="94"/>
      <c r="E11" s="26">
        <v>2</v>
      </c>
      <c r="F11" s="26">
        <v>3</v>
      </c>
      <c r="G11" s="26">
        <v>4</v>
      </c>
      <c r="H11" s="26" t="s">
        <v>18</v>
      </c>
    </row>
    <row r="12" spans="1:10" ht="25.5" customHeight="1" x14ac:dyDescent="0.2">
      <c r="A12" s="87" t="s">
        <v>67</v>
      </c>
      <c r="B12" s="88"/>
      <c r="C12" s="88"/>
      <c r="D12" s="88"/>
      <c r="E12" s="88"/>
      <c r="F12" s="88"/>
      <c r="G12" s="88"/>
      <c r="H12" s="89"/>
    </row>
    <row r="13" spans="1:10" ht="25.5" x14ac:dyDescent="0.2">
      <c r="A13" s="34">
        <v>910</v>
      </c>
      <c r="B13" s="35" t="s">
        <v>73</v>
      </c>
      <c r="C13" s="35" t="s">
        <v>77</v>
      </c>
      <c r="D13" s="35" t="s">
        <v>80</v>
      </c>
      <c r="E13" s="36" t="s">
        <v>79</v>
      </c>
      <c r="F13" s="37">
        <v>4297600</v>
      </c>
      <c r="G13" s="37">
        <v>321851.81</v>
      </c>
      <c r="H13" s="38">
        <f t="shared" ref="H13:H18" si="0">G13/F13*100</f>
        <v>7.4891057799702159</v>
      </c>
      <c r="J13" s="27"/>
    </row>
    <row r="14" spans="1:10" ht="38.25" x14ac:dyDescent="0.2">
      <c r="A14" s="34">
        <v>910</v>
      </c>
      <c r="B14" s="35" t="s">
        <v>73</v>
      </c>
      <c r="C14" s="35" t="s">
        <v>78</v>
      </c>
      <c r="D14" s="35" t="s">
        <v>81</v>
      </c>
      <c r="E14" s="36" t="s">
        <v>84</v>
      </c>
      <c r="F14" s="37">
        <v>16000</v>
      </c>
      <c r="G14" s="37">
        <v>0</v>
      </c>
      <c r="H14" s="38">
        <f t="shared" si="0"/>
        <v>0</v>
      </c>
      <c r="J14" s="27"/>
    </row>
    <row r="15" spans="1:10" ht="51" x14ac:dyDescent="0.2">
      <c r="A15" s="34">
        <v>910</v>
      </c>
      <c r="B15" s="35" t="s">
        <v>73</v>
      </c>
      <c r="C15" s="35" t="s">
        <v>77</v>
      </c>
      <c r="D15" s="35" t="s">
        <v>82</v>
      </c>
      <c r="E15" s="39" t="s">
        <v>83</v>
      </c>
      <c r="F15" s="37">
        <v>1297870</v>
      </c>
      <c r="G15" s="37">
        <v>87865.55</v>
      </c>
      <c r="H15" s="38">
        <f t="shared" si="0"/>
        <v>6.769980814719502</v>
      </c>
      <c r="J15" s="27"/>
    </row>
    <row r="16" spans="1:10" ht="38.25" x14ac:dyDescent="0.2">
      <c r="A16" s="34">
        <v>910</v>
      </c>
      <c r="B16" s="35" t="s">
        <v>73</v>
      </c>
      <c r="C16" s="35" t="s">
        <v>78</v>
      </c>
      <c r="D16" s="35" t="s">
        <v>85</v>
      </c>
      <c r="E16" s="36" t="s">
        <v>87</v>
      </c>
      <c r="F16" s="37">
        <v>440500</v>
      </c>
      <c r="G16" s="37">
        <v>0</v>
      </c>
      <c r="H16" s="38">
        <f t="shared" si="0"/>
        <v>0</v>
      </c>
      <c r="J16" s="27"/>
    </row>
    <row r="17" spans="1:11" x14ac:dyDescent="0.2">
      <c r="A17" s="34">
        <v>910</v>
      </c>
      <c r="B17" s="35" t="s">
        <v>73</v>
      </c>
      <c r="C17" s="35" t="s">
        <v>78</v>
      </c>
      <c r="D17" s="35" t="s">
        <v>86</v>
      </c>
      <c r="E17" s="36" t="s">
        <v>88</v>
      </c>
      <c r="F17" s="37">
        <v>450</v>
      </c>
      <c r="G17" s="37">
        <v>0</v>
      </c>
      <c r="H17" s="38">
        <v>0</v>
      </c>
      <c r="J17" s="27"/>
    </row>
    <row r="18" spans="1:11" x14ac:dyDescent="0.2">
      <c r="A18" s="40"/>
      <c r="B18" s="40"/>
      <c r="C18" s="40"/>
      <c r="D18" s="40"/>
      <c r="E18" s="40" t="s">
        <v>100</v>
      </c>
      <c r="F18" s="41">
        <f>SUM(F13:F17)</f>
        <v>6052420</v>
      </c>
      <c r="G18" s="41">
        <f>SUM(G13:G17)</f>
        <v>409717.36</v>
      </c>
      <c r="H18" s="42">
        <f t="shared" si="0"/>
        <v>6.7694799766043996</v>
      </c>
    </row>
    <row r="19" spans="1:11" ht="27" customHeight="1" x14ac:dyDescent="0.2">
      <c r="A19" s="84" t="s">
        <v>66</v>
      </c>
      <c r="B19" s="85"/>
      <c r="C19" s="85"/>
      <c r="D19" s="85"/>
      <c r="E19" s="85"/>
      <c r="F19" s="85"/>
      <c r="G19" s="85"/>
      <c r="H19" s="86"/>
    </row>
    <row r="20" spans="1:11" x14ac:dyDescent="0.2">
      <c r="A20" s="34">
        <v>910</v>
      </c>
      <c r="B20" s="35" t="s">
        <v>73</v>
      </c>
      <c r="C20" s="35" t="s">
        <v>89</v>
      </c>
      <c r="D20" s="35" t="s">
        <v>90</v>
      </c>
      <c r="E20" s="39" t="s">
        <v>95</v>
      </c>
      <c r="F20" s="37">
        <v>6472890</v>
      </c>
      <c r="G20" s="37">
        <v>567506.27</v>
      </c>
      <c r="H20" s="38">
        <f t="shared" ref="H20:H25" si="1">G20/F20*100</f>
        <v>8.7674326305560566</v>
      </c>
      <c r="J20" s="27"/>
      <c r="K20" s="27"/>
    </row>
    <row r="21" spans="1:11" ht="51" x14ac:dyDescent="0.2">
      <c r="A21" s="34">
        <v>910</v>
      </c>
      <c r="B21" s="35" t="s">
        <v>73</v>
      </c>
      <c r="C21" s="35" t="s">
        <v>89</v>
      </c>
      <c r="D21" s="35" t="s">
        <v>91</v>
      </c>
      <c r="E21" s="39" t="s">
        <v>97</v>
      </c>
      <c r="F21" s="37">
        <v>1954813</v>
      </c>
      <c r="G21" s="37">
        <v>171386.89</v>
      </c>
      <c r="H21" s="38">
        <f t="shared" si="1"/>
        <v>8.7674314627537271</v>
      </c>
      <c r="J21" s="27"/>
      <c r="K21" s="27"/>
    </row>
    <row r="22" spans="1:11" ht="25.5" x14ac:dyDescent="0.2">
      <c r="A22" s="34">
        <v>910</v>
      </c>
      <c r="B22" s="35" t="s">
        <v>73</v>
      </c>
      <c r="C22" s="35" t="s">
        <v>89</v>
      </c>
      <c r="D22" s="35" t="s">
        <v>92</v>
      </c>
      <c r="E22" s="39" t="s">
        <v>96</v>
      </c>
      <c r="F22" s="37">
        <v>11300</v>
      </c>
      <c r="G22" s="37">
        <v>0</v>
      </c>
      <c r="H22" s="38">
        <f t="shared" si="1"/>
        <v>0</v>
      </c>
      <c r="J22" s="27"/>
      <c r="K22" s="27"/>
    </row>
    <row r="23" spans="1:11" ht="38.25" x14ac:dyDescent="0.2">
      <c r="A23" s="34">
        <v>910</v>
      </c>
      <c r="B23" s="35" t="s">
        <v>73</v>
      </c>
      <c r="C23" s="35" t="s">
        <v>89</v>
      </c>
      <c r="D23" s="35" t="s">
        <v>85</v>
      </c>
      <c r="E23" s="36" t="s">
        <v>87</v>
      </c>
      <c r="F23" s="37">
        <v>1049133</v>
      </c>
      <c r="G23" s="37">
        <v>11000</v>
      </c>
      <c r="H23" s="38">
        <f t="shared" si="1"/>
        <v>1.0484847964938668</v>
      </c>
      <c r="J23" s="27"/>
      <c r="K23" s="27"/>
    </row>
    <row r="24" spans="1:11" x14ac:dyDescent="0.2">
      <c r="A24" s="34">
        <v>910</v>
      </c>
      <c r="B24" s="35" t="s">
        <v>73</v>
      </c>
      <c r="C24" s="35" t="s">
        <v>89</v>
      </c>
      <c r="D24" s="35" t="s">
        <v>94</v>
      </c>
      <c r="E24" s="36" t="s">
        <v>88</v>
      </c>
      <c r="F24" s="37">
        <v>3500</v>
      </c>
      <c r="G24" s="37">
        <v>0</v>
      </c>
      <c r="H24" s="38">
        <f t="shared" si="1"/>
        <v>0</v>
      </c>
    </row>
    <row r="25" spans="1:11" x14ac:dyDescent="0.2">
      <c r="A25" s="40"/>
      <c r="B25" s="40"/>
      <c r="C25" s="40"/>
      <c r="D25" s="40"/>
      <c r="E25" s="40" t="s">
        <v>100</v>
      </c>
      <c r="F25" s="41">
        <f>SUM(F20:F24)</f>
        <v>9491636</v>
      </c>
      <c r="G25" s="41">
        <f>SUM(G20:G24)</f>
        <v>749893.16</v>
      </c>
      <c r="H25" s="42">
        <f t="shared" si="1"/>
        <v>7.9005680369537981</v>
      </c>
    </row>
    <row r="26" spans="1:11" ht="25.5" customHeight="1" x14ac:dyDescent="0.2">
      <c r="A26" s="84" t="s">
        <v>69</v>
      </c>
      <c r="B26" s="85"/>
      <c r="C26" s="85"/>
      <c r="D26" s="85"/>
      <c r="E26" s="85"/>
      <c r="F26" s="85"/>
      <c r="G26" s="85"/>
      <c r="H26" s="86"/>
    </row>
    <row r="27" spans="1:11" x14ac:dyDescent="0.2">
      <c r="A27" s="34">
        <v>910</v>
      </c>
      <c r="B27" s="35" t="s">
        <v>73</v>
      </c>
      <c r="C27" s="35" t="s">
        <v>89</v>
      </c>
      <c r="D27" s="35" t="s">
        <v>90</v>
      </c>
      <c r="E27" s="39" t="s">
        <v>95</v>
      </c>
      <c r="F27" s="37">
        <v>4612866</v>
      </c>
      <c r="G27" s="37">
        <v>357694.94</v>
      </c>
      <c r="H27" s="38">
        <f t="shared" ref="H27:H32" si="2">G27/F27*100</f>
        <v>7.7542885485943014</v>
      </c>
    </row>
    <row r="28" spans="1:11" ht="51" x14ac:dyDescent="0.2">
      <c r="A28" s="34">
        <v>910</v>
      </c>
      <c r="B28" s="35" t="s">
        <v>73</v>
      </c>
      <c r="C28" s="35" t="s">
        <v>89</v>
      </c>
      <c r="D28" s="35" t="s">
        <v>91</v>
      </c>
      <c r="E28" s="39" t="s">
        <v>97</v>
      </c>
      <c r="F28" s="37">
        <v>1393086</v>
      </c>
      <c r="G28" s="37">
        <v>108023.9</v>
      </c>
      <c r="H28" s="38">
        <f t="shared" si="2"/>
        <v>7.7542879621215048</v>
      </c>
    </row>
    <row r="29" spans="1:11" ht="25.5" x14ac:dyDescent="0.2">
      <c r="A29" s="34">
        <v>910</v>
      </c>
      <c r="B29" s="35" t="s">
        <v>73</v>
      </c>
      <c r="C29" s="35" t="s">
        <v>89</v>
      </c>
      <c r="D29" s="35" t="s">
        <v>92</v>
      </c>
      <c r="E29" s="39" t="s">
        <v>96</v>
      </c>
      <c r="F29" s="37">
        <v>7000</v>
      </c>
      <c r="G29" s="37">
        <v>0</v>
      </c>
      <c r="H29" s="38">
        <f t="shared" si="2"/>
        <v>0</v>
      </c>
    </row>
    <row r="30" spans="1:11" ht="38.25" x14ac:dyDescent="0.2">
      <c r="A30" s="34">
        <v>910</v>
      </c>
      <c r="B30" s="35" t="s">
        <v>73</v>
      </c>
      <c r="C30" s="35" t="s">
        <v>89</v>
      </c>
      <c r="D30" s="35" t="s">
        <v>85</v>
      </c>
      <c r="E30" s="36" t="s">
        <v>87</v>
      </c>
      <c r="F30" s="37">
        <v>1105554</v>
      </c>
      <c r="G30" s="37">
        <v>400</v>
      </c>
      <c r="H30" s="38">
        <f t="shared" si="2"/>
        <v>3.6180955430490054E-2</v>
      </c>
    </row>
    <row r="31" spans="1:11" x14ac:dyDescent="0.2">
      <c r="A31" s="34">
        <v>910</v>
      </c>
      <c r="B31" s="35" t="s">
        <v>73</v>
      </c>
      <c r="C31" s="35" t="s">
        <v>89</v>
      </c>
      <c r="D31" s="35" t="s">
        <v>94</v>
      </c>
      <c r="E31" s="36" t="s">
        <v>88</v>
      </c>
      <c r="F31" s="37">
        <v>2500</v>
      </c>
      <c r="G31" s="37"/>
      <c r="H31" s="38">
        <f t="shared" si="2"/>
        <v>0</v>
      </c>
    </row>
    <row r="32" spans="1:11" x14ac:dyDescent="0.2">
      <c r="A32" s="40"/>
      <c r="B32" s="40"/>
      <c r="C32" s="40"/>
      <c r="D32" s="40"/>
      <c r="E32" s="40" t="s">
        <v>100</v>
      </c>
      <c r="F32" s="41">
        <f>SUM(F27:F31)</f>
        <v>7121006</v>
      </c>
      <c r="G32" s="41">
        <f>SUM(G27:G31)</f>
        <v>466118.83999999997</v>
      </c>
      <c r="H32" s="42">
        <f t="shared" si="2"/>
        <v>6.5456880671073723</v>
      </c>
    </row>
    <row r="33" spans="1:8" ht="26.25" customHeight="1" x14ac:dyDescent="0.2">
      <c r="A33" s="84" t="s">
        <v>70</v>
      </c>
      <c r="B33" s="85"/>
      <c r="C33" s="85"/>
      <c r="D33" s="85"/>
      <c r="E33" s="85"/>
      <c r="F33" s="85"/>
      <c r="G33" s="85"/>
      <c r="H33" s="86"/>
    </row>
    <row r="34" spans="1:8" x14ac:dyDescent="0.2">
      <c r="A34" s="34">
        <v>910</v>
      </c>
      <c r="B34" s="35" t="s">
        <v>73</v>
      </c>
      <c r="C34" s="35" t="s">
        <v>89</v>
      </c>
      <c r="D34" s="35" t="s">
        <v>90</v>
      </c>
      <c r="E34" s="39" t="s">
        <v>95</v>
      </c>
      <c r="F34" s="43">
        <v>6521328</v>
      </c>
      <c r="G34" s="43">
        <v>420380</v>
      </c>
      <c r="H34" s="38">
        <f t="shared" ref="H34:H41" si="3">G34/F34*100</f>
        <v>6.4462330371973309</v>
      </c>
    </row>
    <row r="35" spans="1:8" ht="51" x14ac:dyDescent="0.2">
      <c r="A35" s="34">
        <v>910</v>
      </c>
      <c r="B35" s="35" t="s">
        <v>73</v>
      </c>
      <c r="C35" s="35" t="s">
        <v>89</v>
      </c>
      <c r="D35" s="35" t="s">
        <v>91</v>
      </c>
      <c r="E35" s="39" t="s">
        <v>97</v>
      </c>
      <c r="F35" s="43">
        <v>1969440</v>
      </c>
      <c r="G35" s="43">
        <v>126954.77</v>
      </c>
      <c r="H35" s="38">
        <f t="shared" si="3"/>
        <v>6.4462370013811041</v>
      </c>
    </row>
    <row r="36" spans="1:8" ht="38.25" hidden="1" x14ac:dyDescent="0.2">
      <c r="A36" s="34">
        <v>910</v>
      </c>
      <c r="B36" s="35" t="s">
        <v>73</v>
      </c>
      <c r="C36" s="35" t="s">
        <v>89</v>
      </c>
      <c r="D36" s="35" t="s">
        <v>93</v>
      </c>
      <c r="E36" s="39" t="s">
        <v>98</v>
      </c>
      <c r="F36" s="43">
        <f>23000000-23000000</f>
        <v>0</v>
      </c>
      <c r="G36" s="43"/>
      <c r="H36" s="38" t="e">
        <f t="shared" si="3"/>
        <v>#DIV/0!</v>
      </c>
    </row>
    <row r="37" spans="1:8" ht="25.5" x14ac:dyDescent="0.2">
      <c r="A37" s="34">
        <v>910</v>
      </c>
      <c r="B37" s="35" t="s">
        <v>73</v>
      </c>
      <c r="C37" s="35" t="s">
        <v>89</v>
      </c>
      <c r="D37" s="35" t="s">
        <v>92</v>
      </c>
      <c r="E37" s="39" t="s">
        <v>96</v>
      </c>
      <c r="F37" s="37">
        <v>2000</v>
      </c>
      <c r="G37" s="37">
        <v>0</v>
      </c>
      <c r="H37" s="38">
        <v>0</v>
      </c>
    </row>
    <row r="38" spans="1:8" ht="38.25" x14ac:dyDescent="0.2">
      <c r="A38" s="34">
        <v>910</v>
      </c>
      <c r="B38" s="35" t="s">
        <v>73</v>
      </c>
      <c r="C38" s="35" t="s">
        <v>89</v>
      </c>
      <c r="D38" s="35" t="s">
        <v>85</v>
      </c>
      <c r="E38" s="36" t="s">
        <v>87</v>
      </c>
      <c r="F38" s="37">
        <v>11301995</v>
      </c>
      <c r="G38" s="37">
        <v>109556</v>
      </c>
      <c r="H38" s="38">
        <f t="shared" si="3"/>
        <v>0.96935098626392946</v>
      </c>
    </row>
    <row r="39" spans="1:8" ht="25.5" x14ac:dyDescent="0.2">
      <c r="A39" s="34">
        <v>910</v>
      </c>
      <c r="B39" s="35" t="s">
        <v>73</v>
      </c>
      <c r="C39" s="35" t="s">
        <v>89</v>
      </c>
      <c r="D39" s="35" t="s">
        <v>94</v>
      </c>
      <c r="E39" s="39" t="s">
        <v>99</v>
      </c>
      <c r="F39" s="43">
        <v>13000</v>
      </c>
      <c r="G39" s="43">
        <v>1145</v>
      </c>
      <c r="H39" s="38">
        <f t="shared" si="3"/>
        <v>8.8076923076923084</v>
      </c>
    </row>
    <row r="40" spans="1:8" x14ac:dyDescent="0.2">
      <c r="A40" s="34">
        <v>910</v>
      </c>
      <c r="B40" s="35" t="s">
        <v>73</v>
      </c>
      <c r="C40" s="35" t="s">
        <v>89</v>
      </c>
      <c r="D40" s="35" t="s">
        <v>86</v>
      </c>
      <c r="E40" s="36" t="s">
        <v>88</v>
      </c>
      <c r="F40" s="43">
        <v>97600</v>
      </c>
      <c r="G40" s="43">
        <v>0</v>
      </c>
      <c r="H40" s="38">
        <f t="shared" si="3"/>
        <v>0</v>
      </c>
    </row>
    <row r="41" spans="1:8" x14ac:dyDescent="0.2">
      <c r="A41" s="34">
        <v>910</v>
      </c>
      <c r="B41" s="35" t="s">
        <v>73</v>
      </c>
      <c r="C41" s="35" t="s">
        <v>89</v>
      </c>
      <c r="D41" s="35" t="s">
        <v>106</v>
      </c>
      <c r="E41" s="36" t="s">
        <v>107</v>
      </c>
      <c r="F41" s="43">
        <v>0</v>
      </c>
      <c r="G41" s="43">
        <v>0</v>
      </c>
      <c r="H41" s="38" t="e">
        <f t="shared" si="3"/>
        <v>#DIV/0!</v>
      </c>
    </row>
    <row r="42" spans="1:8" x14ac:dyDescent="0.2">
      <c r="A42" s="40"/>
      <c r="B42" s="40"/>
      <c r="C42" s="40"/>
      <c r="D42" s="40"/>
      <c r="E42" s="40" t="s">
        <v>100</v>
      </c>
      <c r="F42" s="44">
        <f>SUM(F34:F41)</f>
        <v>19905363</v>
      </c>
      <c r="G42" s="44">
        <f>SUM(G34:G41)</f>
        <v>658035.77</v>
      </c>
      <c r="H42" s="42">
        <f>G42/F42*100</f>
        <v>3.3058215014717387</v>
      </c>
    </row>
    <row r="44" spans="1:8" x14ac:dyDescent="0.2">
      <c r="G44" s="27"/>
    </row>
    <row r="45" spans="1:8" x14ac:dyDescent="0.2">
      <c r="D45" s="28"/>
      <c r="E45" s="29"/>
      <c r="F45" s="30"/>
      <c r="G45" s="30"/>
    </row>
    <row r="46" spans="1:8" x14ac:dyDescent="0.2">
      <c r="D46" s="28"/>
      <c r="E46" s="29"/>
      <c r="F46" s="30"/>
      <c r="G46" s="30"/>
    </row>
    <row r="47" spans="1:8" ht="15.75" x14ac:dyDescent="0.25">
      <c r="D47" s="28"/>
      <c r="E47" s="31"/>
      <c r="F47" s="30"/>
      <c r="G47" s="30"/>
    </row>
    <row r="48" spans="1:8" x14ac:dyDescent="0.2">
      <c r="D48" s="28"/>
      <c r="E48" s="29"/>
      <c r="F48" s="32"/>
      <c r="G48" s="32"/>
    </row>
    <row r="49" spans="4:7" x14ac:dyDescent="0.2">
      <c r="D49" s="28"/>
      <c r="E49" s="29"/>
      <c r="F49" s="30"/>
      <c r="G49" s="30"/>
    </row>
    <row r="50" spans="4:7" x14ac:dyDescent="0.2">
      <c r="D50" s="28"/>
      <c r="E50" s="29"/>
      <c r="F50" s="32"/>
      <c r="G50" s="32"/>
    </row>
    <row r="51" spans="4:7" x14ac:dyDescent="0.2">
      <c r="D51" s="28"/>
      <c r="E51" s="29"/>
      <c r="F51" s="30"/>
      <c r="G51" s="30"/>
    </row>
    <row r="52" spans="4:7" x14ac:dyDescent="0.2">
      <c r="D52" s="29"/>
      <c r="E52" s="29"/>
      <c r="F52" s="30"/>
      <c r="G52" s="30"/>
    </row>
  </sheetData>
  <mergeCells count="7">
    <mergeCell ref="A19:H19"/>
    <mergeCell ref="A12:H12"/>
    <mergeCell ref="A33:H33"/>
    <mergeCell ref="B7:H7"/>
    <mergeCell ref="A26:H26"/>
    <mergeCell ref="A9:D9"/>
    <mergeCell ref="A11:D11"/>
  </mergeCells>
  <phoneticPr fontId="4" type="noConversion"/>
  <pageMargins left="0.75" right="0.75" top="1" bottom="1" header="0.5" footer="0.5"/>
  <pageSetup paperSize="9" scale="8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4"/>
  <sheetViews>
    <sheetView tabSelected="1" zoomScaleNormal="100" workbookViewId="0">
      <selection activeCell="G14" sqref="G14"/>
    </sheetView>
  </sheetViews>
  <sheetFormatPr defaultRowHeight="12.75" x14ac:dyDescent="0.2"/>
  <cols>
    <col min="1" max="1" width="59.28515625" customWidth="1"/>
    <col min="2" max="2" width="18.28515625" style="51" customWidth="1"/>
    <col min="3" max="3" width="19" customWidth="1"/>
    <col min="4" max="4" width="18.7109375" customWidth="1"/>
    <col min="5" max="5" width="18.42578125" customWidth="1"/>
    <col min="6" max="6" width="15.28515625" customWidth="1"/>
    <col min="7" max="7" width="19.28515625" customWidth="1"/>
    <col min="8" max="9" width="19.7109375" customWidth="1"/>
    <col min="10" max="10" width="16.7109375" customWidth="1"/>
    <col min="11" max="11" width="12.85546875" bestFit="1" customWidth="1"/>
  </cols>
  <sheetData>
    <row r="1" spans="1:11" x14ac:dyDescent="0.2">
      <c r="D1" t="s">
        <v>8</v>
      </c>
    </row>
    <row r="2" spans="1:11" x14ac:dyDescent="0.2">
      <c r="D2" t="s">
        <v>9</v>
      </c>
    </row>
    <row r="3" spans="1:11" x14ac:dyDescent="0.2">
      <c r="D3" t="s">
        <v>10</v>
      </c>
    </row>
    <row r="4" spans="1:11" x14ac:dyDescent="0.2">
      <c r="D4" t="s">
        <v>11</v>
      </c>
    </row>
    <row r="6" spans="1:11" ht="15" x14ac:dyDescent="0.25">
      <c r="A6" s="105" t="s">
        <v>12</v>
      </c>
      <c r="B6" s="105"/>
      <c r="C6" s="105"/>
      <c r="D6" s="105"/>
      <c r="E6" s="105"/>
      <c r="F6" s="105"/>
      <c r="G6" s="3"/>
    </row>
    <row r="7" spans="1:11" ht="15" x14ac:dyDescent="0.25">
      <c r="A7" s="105" t="s">
        <v>13</v>
      </c>
      <c r="B7" s="105"/>
      <c r="C7" s="105"/>
      <c r="D7" s="105"/>
      <c r="E7" s="105"/>
      <c r="F7" s="4"/>
      <c r="G7" s="4"/>
    </row>
    <row r="8" spans="1:11" ht="15" x14ac:dyDescent="0.25">
      <c r="A8" s="105" t="s">
        <v>72</v>
      </c>
      <c r="B8" s="105"/>
      <c r="C8" s="105"/>
      <c r="D8" s="105"/>
      <c r="E8" s="105"/>
      <c r="F8" s="3"/>
      <c r="G8" s="3"/>
      <c r="H8" s="3"/>
    </row>
    <row r="9" spans="1:11" ht="15" x14ac:dyDescent="0.25">
      <c r="A9" s="109" t="s">
        <v>118</v>
      </c>
      <c r="B9" s="109"/>
      <c r="C9" s="109"/>
      <c r="D9" s="109"/>
      <c r="E9" s="109"/>
      <c r="F9" s="17"/>
      <c r="G9" s="17"/>
      <c r="H9" s="17"/>
    </row>
    <row r="11" spans="1:11" ht="45.75" thickBot="1" x14ac:dyDescent="0.3">
      <c r="A11" s="9" t="s">
        <v>14</v>
      </c>
      <c r="B11" s="1" t="s">
        <v>15</v>
      </c>
      <c r="C11" s="9" t="s">
        <v>16</v>
      </c>
      <c r="D11" s="1" t="s">
        <v>103</v>
      </c>
      <c r="E11" s="9" t="s">
        <v>17</v>
      </c>
      <c r="F11" s="5"/>
      <c r="G11" s="5"/>
      <c r="H11" s="6"/>
      <c r="I11" s="5"/>
    </row>
    <row r="12" spans="1:11" ht="18.75" customHeight="1" thickBot="1" x14ac:dyDescent="0.25">
      <c r="A12" s="106" t="s">
        <v>19</v>
      </c>
      <c r="B12" s="107"/>
      <c r="C12" s="107"/>
      <c r="D12" s="107"/>
      <c r="E12" s="108"/>
      <c r="F12" s="7"/>
      <c r="G12" s="7"/>
      <c r="H12" s="7"/>
      <c r="I12" s="7"/>
    </row>
    <row r="13" spans="1:11" ht="184.5" customHeight="1" x14ac:dyDescent="0.25">
      <c r="A13" s="55" t="s">
        <v>119</v>
      </c>
      <c r="B13" s="56" t="s">
        <v>108</v>
      </c>
      <c r="C13" s="46">
        <v>26554785</v>
      </c>
      <c r="D13" s="46">
        <v>1573192.05</v>
      </c>
      <c r="E13" s="57">
        <f>D13/C13*100</f>
        <v>5.9243260677877831</v>
      </c>
      <c r="F13" s="12"/>
      <c r="G13" s="12"/>
      <c r="H13" s="12"/>
      <c r="I13" s="12"/>
      <c r="K13" s="11"/>
    </row>
    <row r="14" spans="1:11" ht="65.25" customHeight="1" x14ac:dyDescent="0.25">
      <c r="A14" s="45" t="s">
        <v>74</v>
      </c>
      <c r="B14" s="53" t="s">
        <v>109</v>
      </c>
      <c r="C14" s="73">
        <v>2512566</v>
      </c>
      <c r="D14" s="73">
        <v>12255.25</v>
      </c>
      <c r="E14" s="58">
        <f>D14/C14*100</f>
        <v>0.48775833152243564</v>
      </c>
      <c r="F14" s="12"/>
      <c r="G14" s="12"/>
      <c r="H14" s="12"/>
      <c r="I14" s="12"/>
    </row>
    <row r="15" spans="1:11" ht="82.5" customHeight="1" thickBot="1" x14ac:dyDescent="0.3">
      <c r="A15" s="59" t="s">
        <v>120</v>
      </c>
      <c r="B15" s="60" t="s">
        <v>110</v>
      </c>
      <c r="C15" s="61">
        <v>1369120</v>
      </c>
      <c r="D15" s="61">
        <v>0</v>
      </c>
      <c r="E15" s="62">
        <f>D15/C15*100</f>
        <v>0</v>
      </c>
      <c r="F15" s="12"/>
      <c r="G15" s="12"/>
      <c r="H15" s="12"/>
      <c r="I15" s="12"/>
    </row>
    <row r="16" spans="1:11" ht="18.75" customHeight="1" thickBot="1" x14ac:dyDescent="0.25">
      <c r="A16" s="110" t="s">
        <v>20</v>
      </c>
      <c r="B16" s="103"/>
      <c r="C16" s="103"/>
      <c r="D16" s="103"/>
      <c r="E16" s="111"/>
      <c r="F16" s="8"/>
      <c r="G16" s="8"/>
      <c r="H16" s="12"/>
      <c r="I16" s="8"/>
    </row>
    <row r="17" spans="1:12" ht="180" x14ac:dyDescent="0.25">
      <c r="A17" s="55" t="s">
        <v>119</v>
      </c>
      <c r="B17" s="56" t="s">
        <v>108</v>
      </c>
      <c r="C17" s="46">
        <v>22734734</v>
      </c>
      <c r="D17" s="46">
        <v>1350875.23</v>
      </c>
      <c r="E17" s="57">
        <f>D17/C17*100</f>
        <v>5.9419003098958623</v>
      </c>
      <c r="F17" s="12"/>
      <c r="G17" s="8"/>
      <c r="H17" s="8"/>
      <c r="I17" s="8"/>
    </row>
    <row r="18" spans="1:12" ht="60" x14ac:dyDescent="0.25">
      <c r="A18" s="45" t="s">
        <v>74</v>
      </c>
      <c r="B18" s="53" t="s">
        <v>109</v>
      </c>
      <c r="C18" s="74">
        <v>3602007</v>
      </c>
      <c r="D18" s="83">
        <v>13366.3</v>
      </c>
      <c r="E18" s="58">
        <f>D18/C18*100</f>
        <v>0.37107923443791196</v>
      </c>
      <c r="F18" s="12"/>
      <c r="G18" s="8"/>
      <c r="H18" s="8"/>
      <c r="I18" s="8"/>
    </row>
    <row r="19" spans="1:12" ht="75.75" thickBot="1" x14ac:dyDescent="0.3">
      <c r="A19" s="59" t="s">
        <v>120</v>
      </c>
      <c r="B19" s="60" t="s">
        <v>110</v>
      </c>
      <c r="C19" s="61">
        <v>1391796</v>
      </c>
      <c r="D19" s="61">
        <v>0</v>
      </c>
      <c r="E19" s="62">
        <f>D19/C19*100</f>
        <v>0</v>
      </c>
      <c r="F19" s="12"/>
      <c r="G19" s="8"/>
      <c r="H19" s="8"/>
      <c r="I19" s="8"/>
    </row>
    <row r="20" spans="1:12" ht="18" customHeight="1" thickBot="1" x14ac:dyDescent="0.25">
      <c r="A20" s="110" t="s">
        <v>21</v>
      </c>
      <c r="B20" s="103"/>
      <c r="C20" s="103"/>
      <c r="D20" s="103"/>
      <c r="E20" s="111"/>
      <c r="F20" s="8"/>
      <c r="G20" s="8"/>
      <c r="H20" s="8"/>
      <c r="I20" s="8"/>
    </row>
    <row r="21" spans="1:12" ht="180" x14ac:dyDescent="0.25">
      <c r="A21" s="55" t="s">
        <v>119</v>
      </c>
      <c r="B21" s="56" t="s">
        <v>108</v>
      </c>
      <c r="C21" s="46">
        <v>30123940</v>
      </c>
      <c r="D21" s="46">
        <v>1747354.31</v>
      </c>
      <c r="E21" s="57">
        <f>D21/C21*100</f>
        <v>5.8005503596143138</v>
      </c>
      <c r="F21" s="12"/>
      <c r="G21" s="8"/>
      <c r="H21" s="8"/>
      <c r="I21" s="8"/>
    </row>
    <row r="22" spans="1:12" ht="60" x14ac:dyDescent="0.25">
      <c r="A22" s="45" t="s">
        <v>74</v>
      </c>
      <c r="B22" s="53" t="s">
        <v>109</v>
      </c>
      <c r="C22" s="73">
        <v>4703295</v>
      </c>
      <c r="D22" s="73">
        <v>3027</v>
      </c>
      <c r="E22" s="58">
        <f>D22/C22*100</f>
        <v>6.4359135457163541E-2</v>
      </c>
      <c r="F22" s="12"/>
      <c r="G22" s="8"/>
      <c r="H22" s="8"/>
      <c r="I22" s="8"/>
    </row>
    <row r="23" spans="1:12" ht="83.25" customHeight="1" thickBot="1" x14ac:dyDescent="0.3">
      <c r="A23" s="59" t="s">
        <v>120</v>
      </c>
      <c r="B23" s="60" t="s">
        <v>110</v>
      </c>
      <c r="C23" s="61">
        <v>1818576</v>
      </c>
      <c r="D23" s="61">
        <v>0</v>
      </c>
      <c r="E23" s="62">
        <f>D23/C23*100</f>
        <v>0</v>
      </c>
      <c r="F23" s="12"/>
      <c r="G23" s="8"/>
      <c r="H23" s="8"/>
      <c r="I23" s="8"/>
    </row>
    <row r="24" spans="1:12" s="13" customFormat="1" ht="22.5" customHeight="1" thickBot="1" x14ac:dyDescent="0.25">
      <c r="A24" s="98" t="s">
        <v>22</v>
      </c>
      <c r="B24" s="98"/>
      <c r="C24" s="98"/>
      <c r="D24" s="98"/>
      <c r="E24" s="98"/>
      <c r="F24" s="15"/>
      <c r="G24" s="15"/>
      <c r="H24" s="15"/>
      <c r="I24" s="15"/>
      <c r="J24" s="15"/>
      <c r="K24" s="15"/>
      <c r="L24" s="18"/>
    </row>
    <row r="25" spans="1:12" ht="180" x14ac:dyDescent="0.25">
      <c r="A25" s="55" t="s">
        <v>119</v>
      </c>
      <c r="B25" s="56" t="s">
        <v>108</v>
      </c>
      <c r="C25" s="46">
        <v>15453189</v>
      </c>
      <c r="D25" s="46">
        <v>881573.86</v>
      </c>
      <c r="E25" s="57">
        <f>D25/C25*100</f>
        <v>5.7048021609002522</v>
      </c>
      <c r="F25" s="12"/>
      <c r="G25" s="8"/>
      <c r="H25" s="8"/>
      <c r="I25" s="8"/>
    </row>
    <row r="26" spans="1:12" ht="60" x14ac:dyDescent="0.25">
      <c r="A26" s="45" t="s">
        <v>74</v>
      </c>
      <c r="B26" s="53" t="s">
        <v>109</v>
      </c>
      <c r="C26" s="74">
        <v>2960842</v>
      </c>
      <c r="D26" s="74">
        <v>7375.33</v>
      </c>
      <c r="E26" s="58">
        <f>D26/C26*100</f>
        <v>0.2490956964268948</v>
      </c>
      <c r="F26" s="12"/>
      <c r="G26" s="8"/>
      <c r="H26" s="8"/>
      <c r="I26" s="8"/>
    </row>
    <row r="27" spans="1:12" ht="75.75" thickBot="1" x14ac:dyDescent="0.3">
      <c r="A27" s="59" t="s">
        <v>120</v>
      </c>
      <c r="B27" s="60" t="s">
        <v>110</v>
      </c>
      <c r="C27" s="61">
        <v>740592</v>
      </c>
      <c r="D27" s="61">
        <v>0</v>
      </c>
      <c r="E27" s="62">
        <f>D27/C27*100</f>
        <v>0</v>
      </c>
      <c r="F27" s="12"/>
      <c r="G27" s="8"/>
      <c r="H27" s="8"/>
      <c r="I27" s="8"/>
    </row>
    <row r="28" spans="1:12" s="14" customFormat="1" ht="18" customHeight="1" thickBot="1" x14ac:dyDescent="0.25">
      <c r="A28" s="98" t="s">
        <v>23</v>
      </c>
      <c r="B28" s="98"/>
      <c r="C28" s="98"/>
      <c r="D28" s="98"/>
      <c r="E28" s="98"/>
      <c r="F28" s="16"/>
      <c r="G28" s="16"/>
      <c r="H28" s="16"/>
      <c r="I28" s="16"/>
      <c r="J28" s="16"/>
      <c r="K28" s="16"/>
    </row>
    <row r="29" spans="1:12" ht="180" x14ac:dyDescent="0.25">
      <c r="A29" s="55" t="s">
        <v>119</v>
      </c>
      <c r="B29" s="56" t="s">
        <v>108</v>
      </c>
      <c r="C29" s="46">
        <v>12406987</v>
      </c>
      <c r="D29" s="46">
        <v>709839.71</v>
      </c>
      <c r="E29" s="57">
        <f>D29/C29*100</f>
        <v>5.721290027949574</v>
      </c>
      <c r="F29" s="12"/>
      <c r="G29" s="8"/>
      <c r="H29" s="8"/>
      <c r="I29" s="8"/>
    </row>
    <row r="30" spans="1:12" ht="60" x14ac:dyDescent="0.25">
      <c r="A30" s="45" t="s">
        <v>74</v>
      </c>
      <c r="B30" s="53" t="s">
        <v>109</v>
      </c>
      <c r="C30" s="73">
        <v>2045848</v>
      </c>
      <c r="D30" s="73">
        <v>2871.14</v>
      </c>
      <c r="E30" s="58">
        <f>D30/C30*100</f>
        <v>0.14033984929476676</v>
      </c>
      <c r="F30" s="12"/>
      <c r="G30" s="8"/>
      <c r="H30" s="8"/>
      <c r="I30" s="8"/>
    </row>
    <row r="31" spans="1:12" ht="75.75" thickBot="1" x14ac:dyDescent="0.3">
      <c r="A31" s="59" t="s">
        <v>120</v>
      </c>
      <c r="B31" s="60" t="s">
        <v>110</v>
      </c>
      <c r="C31" s="61">
        <v>948384</v>
      </c>
      <c r="D31" s="61">
        <v>0</v>
      </c>
      <c r="E31" s="62">
        <f>D31/C31*100</f>
        <v>0</v>
      </c>
      <c r="F31" s="12"/>
      <c r="G31" s="8"/>
      <c r="H31" s="8"/>
      <c r="I31" s="8"/>
    </row>
    <row r="32" spans="1:12" ht="20.25" customHeight="1" thickBot="1" x14ac:dyDescent="0.25">
      <c r="A32" s="102" t="s">
        <v>24</v>
      </c>
      <c r="B32" s="103"/>
      <c r="C32" s="103"/>
      <c r="D32" s="103"/>
      <c r="E32" s="104"/>
      <c r="F32" s="8"/>
      <c r="G32" s="8"/>
      <c r="H32" s="8"/>
      <c r="I32" s="8"/>
    </row>
    <row r="33" spans="1:9" ht="180" x14ac:dyDescent="0.25">
      <c r="A33" s="55" t="s">
        <v>119</v>
      </c>
      <c r="B33" s="56" t="s">
        <v>108</v>
      </c>
      <c r="C33" s="46">
        <v>12556204</v>
      </c>
      <c r="D33" s="46">
        <v>830360.07</v>
      </c>
      <c r="E33" s="47">
        <f>D33/C33*100</f>
        <v>6.6131457405438772</v>
      </c>
      <c r="F33" s="12"/>
      <c r="G33" s="8"/>
      <c r="H33" s="8"/>
      <c r="I33" s="8"/>
    </row>
    <row r="34" spans="1:9" ht="60" x14ac:dyDescent="0.25">
      <c r="A34" s="45" t="s">
        <v>74</v>
      </c>
      <c r="B34" s="53" t="s">
        <v>109</v>
      </c>
      <c r="C34" s="73">
        <v>2552952</v>
      </c>
      <c r="D34" s="73">
        <v>9750.5499999999993</v>
      </c>
      <c r="E34" s="48">
        <f>D34/C34*100</f>
        <v>0.38193236692268395</v>
      </c>
      <c r="F34" s="12"/>
      <c r="G34" s="8"/>
      <c r="H34" s="8"/>
      <c r="I34" s="8"/>
    </row>
    <row r="35" spans="1:9" ht="75.75" thickBot="1" x14ac:dyDescent="0.3">
      <c r="A35" s="59" t="s">
        <v>120</v>
      </c>
      <c r="B35" s="60" t="s">
        <v>110</v>
      </c>
      <c r="C35" s="61">
        <v>495504</v>
      </c>
      <c r="D35" s="61">
        <v>0</v>
      </c>
      <c r="E35" s="63">
        <f>D35/C35*100</f>
        <v>0</v>
      </c>
      <c r="F35" s="12"/>
      <c r="G35" s="8"/>
      <c r="H35" s="8"/>
      <c r="I35" s="8"/>
    </row>
    <row r="36" spans="1:9" ht="22.5" customHeight="1" thickBot="1" x14ac:dyDescent="0.25">
      <c r="A36" s="102" t="s">
        <v>25</v>
      </c>
      <c r="B36" s="103"/>
      <c r="C36" s="103"/>
      <c r="D36" s="103"/>
      <c r="E36" s="104"/>
    </row>
    <row r="37" spans="1:9" ht="164.25" customHeight="1" x14ac:dyDescent="0.25">
      <c r="A37" s="55" t="s">
        <v>119</v>
      </c>
      <c r="B37" s="56" t="s">
        <v>108</v>
      </c>
      <c r="C37" s="46">
        <v>17873938</v>
      </c>
      <c r="D37" s="46">
        <v>1348433.55</v>
      </c>
      <c r="E37" s="47">
        <f>D37/C37*100</f>
        <v>7.5441324122305895</v>
      </c>
      <c r="F37" s="11"/>
    </row>
    <row r="38" spans="1:9" ht="60" x14ac:dyDescent="0.25">
      <c r="A38" s="45" t="s">
        <v>74</v>
      </c>
      <c r="B38" s="53" t="s">
        <v>109</v>
      </c>
      <c r="C38" s="73">
        <v>3348867</v>
      </c>
      <c r="D38" s="73">
        <v>8646.0400000000009</v>
      </c>
      <c r="E38" s="48">
        <f>D38/C38*100</f>
        <v>0.25817806440207991</v>
      </c>
      <c r="F38" s="11"/>
    </row>
    <row r="39" spans="1:9" ht="75.75" thickBot="1" x14ac:dyDescent="0.3">
      <c r="A39" s="59" t="s">
        <v>120</v>
      </c>
      <c r="B39" s="60" t="s">
        <v>110</v>
      </c>
      <c r="C39" s="61">
        <v>1150848</v>
      </c>
      <c r="D39" s="61">
        <v>0</v>
      </c>
      <c r="E39" s="63">
        <f>D39/C39*100</f>
        <v>0</v>
      </c>
      <c r="F39" s="11"/>
    </row>
    <row r="40" spans="1:9" ht="18.75" customHeight="1" thickBot="1" x14ac:dyDescent="0.25">
      <c r="A40" s="102" t="s">
        <v>26</v>
      </c>
      <c r="B40" s="103"/>
      <c r="C40" s="103"/>
      <c r="D40" s="103"/>
      <c r="E40" s="104"/>
      <c r="F40" s="11"/>
    </row>
    <row r="41" spans="1:9" ht="180" x14ac:dyDescent="0.25">
      <c r="A41" s="55" t="s">
        <v>119</v>
      </c>
      <c r="B41" s="56" t="s">
        <v>108</v>
      </c>
      <c r="C41" s="46">
        <v>36517833</v>
      </c>
      <c r="D41" s="46">
        <v>2668794.41</v>
      </c>
      <c r="E41" s="47">
        <f>D41/C41*100</f>
        <v>7.3081949030217652</v>
      </c>
      <c r="F41" s="11"/>
    </row>
    <row r="42" spans="1:9" ht="60" x14ac:dyDescent="0.25">
      <c r="A42" s="45" t="s">
        <v>74</v>
      </c>
      <c r="B42" s="53" t="s">
        <v>109</v>
      </c>
      <c r="C42" s="74">
        <v>4572249</v>
      </c>
      <c r="D42" s="74">
        <v>14187.4</v>
      </c>
      <c r="E42" s="48">
        <f>D42/C42*100</f>
        <v>0.31029368697986481</v>
      </c>
      <c r="F42" s="11"/>
    </row>
    <row r="43" spans="1:9" ht="75.75" thickBot="1" x14ac:dyDescent="0.3">
      <c r="A43" s="59" t="s">
        <v>120</v>
      </c>
      <c r="B43" s="60" t="s">
        <v>110</v>
      </c>
      <c r="C43" s="61">
        <v>2107656</v>
      </c>
      <c r="D43" s="61">
        <v>0</v>
      </c>
      <c r="E43" s="63">
        <f>D43/C43*100</f>
        <v>0</v>
      </c>
      <c r="F43" s="11"/>
    </row>
    <row r="44" spans="1:9" ht="18.75" customHeight="1" thickBot="1" x14ac:dyDescent="0.25">
      <c r="A44" s="102" t="s">
        <v>27</v>
      </c>
      <c r="B44" s="103"/>
      <c r="C44" s="103"/>
      <c r="D44" s="103"/>
      <c r="E44" s="104"/>
    </row>
    <row r="45" spans="1:9" ht="180" x14ac:dyDescent="0.25">
      <c r="A45" s="55" t="s">
        <v>119</v>
      </c>
      <c r="B45" s="56" t="s">
        <v>108</v>
      </c>
      <c r="C45" s="46">
        <v>14168116</v>
      </c>
      <c r="D45" s="46">
        <v>1074826.82</v>
      </c>
      <c r="E45" s="47">
        <f>D45/C45*100</f>
        <v>7.5862367304163802</v>
      </c>
      <c r="F45" s="11"/>
    </row>
    <row r="46" spans="1:9" ht="60" x14ac:dyDescent="0.25">
      <c r="A46" s="45" t="s">
        <v>74</v>
      </c>
      <c r="B46" s="53" t="s">
        <v>109</v>
      </c>
      <c r="C46" s="73">
        <v>3332426</v>
      </c>
      <c r="D46" s="73">
        <v>5908.97</v>
      </c>
      <c r="E46" s="48">
        <f>D46/C46*100</f>
        <v>0.17731736578696722</v>
      </c>
      <c r="F46" s="11"/>
    </row>
    <row r="47" spans="1:9" ht="75.75" thickBot="1" x14ac:dyDescent="0.3">
      <c r="A47" s="59" t="s">
        <v>120</v>
      </c>
      <c r="B47" s="60" t="s">
        <v>110</v>
      </c>
      <c r="C47" s="61">
        <v>873792</v>
      </c>
      <c r="D47" s="61">
        <v>0</v>
      </c>
      <c r="E47" s="63">
        <f>D47/C47*100</f>
        <v>0</v>
      </c>
      <c r="F47" s="11"/>
    </row>
    <row r="48" spans="1:9" ht="16.5" customHeight="1" thickBot="1" x14ac:dyDescent="0.25">
      <c r="A48" s="102" t="s">
        <v>28</v>
      </c>
      <c r="B48" s="103"/>
      <c r="C48" s="103"/>
      <c r="D48" s="103"/>
      <c r="E48" s="104"/>
    </row>
    <row r="49" spans="1:6" ht="180" x14ac:dyDescent="0.25">
      <c r="A49" s="55" t="s">
        <v>119</v>
      </c>
      <c r="B49" s="56" t="s">
        <v>108</v>
      </c>
      <c r="C49" s="46">
        <v>17068159</v>
      </c>
      <c r="D49" s="46">
        <v>1036840.51</v>
      </c>
      <c r="E49" s="47">
        <f>D49/C49*100</f>
        <v>6.074706182430103</v>
      </c>
      <c r="F49" s="11"/>
    </row>
    <row r="50" spans="1:6" ht="60" x14ac:dyDescent="0.25">
      <c r="A50" s="45" t="s">
        <v>74</v>
      </c>
      <c r="B50" s="53" t="s">
        <v>109</v>
      </c>
      <c r="C50" s="74">
        <v>2592515</v>
      </c>
      <c r="D50" s="74">
        <v>5046.41</v>
      </c>
      <c r="E50" s="48">
        <f>D50/C50*100</f>
        <v>0.19465306854540859</v>
      </c>
      <c r="F50" s="11"/>
    </row>
    <row r="51" spans="1:6" ht="75.75" thickBot="1" x14ac:dyDescent="0.3">
      <c r="A51" s="59" t="s">
        <v>120</v>
      </c>
      <c r="B51" s="60" t="s">
        <v>110</v>
      </c>
      <c r="C51" s="61">
        <v>916416</v>
      </c>
      <c r="D51" s="61">
        <v>0</v>
      </c>
      <c r="E51" s="63">
        <f>D51/C51*100</f>
        <v>0</v>
      </c>
      <c r="F51" s="11"/>
    </row>
    <row r="52" spans="1:6" ht="18" customHeight="1" thickBot="1" x14ac:dyDescent="0.25">
      <c r="A52" s="102" t="s">
        <v>30</v>
      </c>
      <c r="B52" s="103"/>
      <c r="C52" s="103"/>
      <c r="D52" s="103"/>
      <c r="E52" s="104"/>
    </row>
    <row r="53" spans="1:6" ht="180" x14ac:dyDescent="0.25">
      <c r="A53" s="55" t="s">
        <v>119</v>
      </c>
      <c r="B53" s="56" t="s">
        <v>108</v>
      </c>
      <c r="C53" s="46">
        <v>15489549</v>
      </c>
      <c r="D53" s="46">
        <v>865764.18</v>
      </c>
      <c r="E53" s="47">
        <f>D53/C53*100</f>
        <v>5.5893440151162572</v>
      </c>
      <c r="F53" s="11"/>
    </row>
    <row r="54" spans="1:6" ht="60" x14ac:dyDescent="0.25">
      <c r="A54" s="45" t="s">
        <v>74</v>
      </c>
      <c r="B54" s="53" t="s">
        <v>109</v>
      </c>
      <c r="C54" s="73">
        <v>2104254</v>
      </c>
      <c r="D54" s="73">
        <v>9227.51</v>
      </c>
      <c r="E54" s="48">
        <f>D54/C54*100</f>
        <v>0.43851692808947973</v>
      </c>
      <c r="F54" s="11"/>
    </row>
    <row r="55" spans="1:6" ht="75.75" thickBot="1" x14ac:dyDescent="0.3">
      <c r="A55" s="59" t="s">
        <v>120</v>
      </c>
      <c r="B55" s="60" t="s">
        <v>110</v>
      </c>
      <c r="C55" s="61">
        <v>852480</v>
      </c>
      <c r="D55" s="61">
        <v>0</v>
      </c>
      <c r="E55" s="63">
        <f>D55/C55*100</f>
        <v>0</v>
      </c>
      <c r="F55" s="11"/>
    </row>
    <row r="56" spans="1:6" ht="21" customHeight="1" thickBot="1" x14ac:dyDescent="0.25">
      <c r="A56" s="102" t="s">
        <v>29</v>
      </c>
      <c r="B56" s="103"/>
      <c r="C56" s="103"/>
      <c r="D56" s="103"/>
      <c r="E56" s="104"/>
    </row>
    <row r="57" spans="1:6" ht="180" x14ac:dyDescent="0.25">
      <c r="A57" s="55" t="s">
        <v>119</v>
      </c>
      <c r="B57" s="56" t="s">
        <v>108</v>
      </c>
      <c r="C57" s="46">
        <v>27635700</v>
      </c>
      <c r="D57" s="46">
        <v>2092848.77</v>
      </c>
      <c r="E57" s="47">
        <f>D57/C57*100</f>
        <v>7.5729899007443269</v>
      </c>
      <c r="F57" s="11"/>
    </row>
    <row r="58" spans="1:6" ht="60" x14ac:dyDescent="0.25">
      <c r="A58" s="45" t="s">
        <v>74</v>
      </c>
      <c r="B58" s="53" t="s">
        <v>109</v>
      </c>
      <c r="C58" s="73">
        <v>3426437</v>
      </c>
      <c r="D58" s="73">
        <v>6359.54</v>
      </c>
      <c r="E58" s="48">
        <f>D58/C58*100</f>
        <v>0.18560212839167917</v>
      </c>
      <c r="F58" s="11"/>
    </row>
    <row r="59" spans="1:6" ht="75.75" thickBot="1" x14ac:dyDescent="0.3">
      <c r="A59" s="59" t="s">
        <v>120</v>
      </c>
      <c r="B59" s="60" t="s">
        <v>110</v>
      </c>
      <c r="C59" s="61">
        <v>1298232</v>
      </c>
      <c r="D59" s="61">
        <v>0</v>
      </c>
      <c r="E59" s="63">
        <f>D59/C59*100</f>
        <v>0</v>
      </c>
      <c r="F59" s="11"/>
    </row>
    <row r="60" spans="1:6" ht="17.25" customHeight="1" thickBot="1" x14ac:dyDescent="0.25">
      <c r="A60" s="102" t="s">
        <v>31</v>
      </c>
      <c r="B60" s="103"/>
      <c r="C60" s="103"/>
      <c r="D60" s="103"/>
      <c r="E60" s="104"/>
    </row>
    <row r="61" spans="1:6" ht="180" x14ac:dyDescent="0.25">
      <c r="A61" s="55" t="s">
        <v>119</v>
      </c>
      <c r="B61" s="56" t="s">
        <v>108</v>
      </c>
      <c r="C61" s="46">
        <v>32181244</v>
      </c>
      <c r="D61" s="46">
        <v>2393497.14</v>
      </c>
      <c r="E61" s="47">
        <f>D61/C61*100</f>
        <v>7.4375531909207746</v>
      </c>
      <c r="F61" s="11"/>
    </row>
    <row r="62" spans="1:6" ht="60" x14ac:dyDescent="0.25">
      <c r="A62" s="45" t="s">
        <v>74</v>
      </c>
      <c r="B62" s="53" t="s">
        <v>109</v>
      </c>
      <c r="C62" s="73">
        <v>3196967</v>
      </c>
      <c r="D62" s="73">
        <v>10632.2</v>
      </c>
      <c r="E62" s="48">
        <f>D62/C62*100</f>
        <v>0.33257146539204191</v>
      </c>
      <c r="F62" s="11"/>
    </row>
    <row r="63" spans="1:6" ht="75.75" thickBot="1" x14ac:dyDescent="0.3">
      <c r="A63" s="59" t="s">
        <v>120</v>
      </c>
      <c r="B63" s="60" t="s">
        <v>110</v>
      </c>
      <c r="C63" s="61">
        <v>1387440</v>
      </c>
      <c r="D63" s="61">
        <v>0</v>
      </c>
      <c r="E63" s="63">
        <f>D63/C63*100</f>
        <v>0</v>
      </c>
      <c r="F63" s="11"/>
    </row>
    <row r="64" spans="1:6" ht="18.75" customHeight="1" thickBot="1" x14ac:dyDescent="0.25">
      <c r="A64" s="102" t="s">
        <v>32</v>
      </c>
      <c r="B64" s="103"/>
      <c r="C64" s="103"/>
      <c r="D64" s="103"/>
      <c r="E64" s="104"/>
    </row>
    <row r="65" spans="1:6" ht="180" x14ac:dyDescent="0.25">
      <c r="A65" s="55" t="s">
        <v>119</v>
      </c>
      <c r="B65" s="56" t="s">
        <v>108</v>
      </c>
      <c r="C65" s="46">
        <v>8615709</v>
      </c>
      <c r="D65" s="46">
        <v>542603.75</v>
      </c>
      <c r="E65" s="47">
        <f>D65/C65*100</f>
        <v>6.2978421160696119</v>
      </c>
      <c r="F65" s="11"/>
    </row>
    <row r="66" spans="1:6" ht="60" x14ac:dyDescent="0.25">
      <c r="A66" s="45" t="s">
        <v>74</v>
      </c>
      <c r="B66" s="53" t="s">
        <v>109</v>
      </c>
      <c r="C66" s="74">
        <v>981285</v>
      </c>
      <c r="D66" s="74">
        <v>1392.36</v>
      </c>
      <c r="E66" s="48">
        <f>D66/C66*100</f>
        <v>0.14189149941148596</v>
      </c>
      <c r="F66" s="11"/>
    </row>
    <row r="67" spans="1:6" ht="75.75" thickBot="1" x14ac:dyDescent="0.3">
      <c r="A67" s="59" t="s">
        <v>120</v>
      </c>
      <c r="B67" s="60" t="s">
        <v>110</v>
      </c>
      <c r="C67" s="61">
        <v>240516</v>
      </c>
      <c r="D67" s="61">
        <v>0</v>
      </c>
      <c r="E67" s="63">
        <f>D67/C67*100</f>
        <v>0</v>
      </c>
      <c r="F67" s="11"/>
    </row>
    <row r="68" spans="1:6" ht="18.75" customHeight="1" thickBot="1" x14ac:dyDescent="0.25">
      <c r="A68" s="102" t="s">
        <v>33</v>
      </c>
      <c r="B68" s="103"/>
      <c r="C68" s="103"/>
      <c r="D68" s="103"/>
      <c r="E68" s="104"/>
    </row>
    <row r="69" spans="1:6" ht="180" x14ac:dyDescent="0.25">
      <c r="A69" s="55" t="s">
        <v>119</v>
      </c>
      <c r="B69" s="56" t="s">
        <v>108</v>
      </c>
      <c r="C69" s="46">
        <v>37917749</v>
      </c>
      <c r="D69" s="46">
        <v>2863252.67</v>
      </c>
      <c r="E69" s="47">
        <f>D69/C69*100</f>
        <v>7.551220063195208</v>
      </c>
      <c r="F69" s="11"/>
    </row>
    <row r="70" spans="1:6" ht="60" x14ac:dyDescent="0.25">
      <c r="A70" s="45" t="s">
        <v>74</v>
      </c>
      <c r="B70" s="53" t="s">
        <v>109</v>
      </c>
      <c r="C70" s="74">
        <v>5451929</v>
      </c>
      <c r="D70" s="74">
        <v>87166.94</v>
      </c>
      <c r="E70" s="48">
        <f>D70/C70*100</f>
        <v>1.5988274975701262</v>
      </c>
      <c r="F70" s="11"/>
    </row>
    <row r="71" spans="1:6" ht="75.75" thickBot="1" x14ac:dyDescent="0.3">
      <c r="A71" s="59" t="s">
        <v>120</v>
      </c>
      <c r="B71" s="60" t="s">
        <v>110</v>
      </c>
      <c r="C71" s="61">
        <v>2433528</v>
      </c>
      <c r="D71" s="61">
        <v>0</v>
      </c>
      <c r="E71" s="63">
        <f>D71/C71*100</f>
        <v>0</v>
      </c>
      <c r="F71" s="11"/>
    </row>
    <row r="72" spans="1:6" ht="17.25" customHeight="1" thickBot="1" x14ac:dyDescent="0.25">
      <c r="A72" s="102" t="s">
        <v>34</v>
      </c>
      <c r="B72" s="103"/>
      <c r="C72" s="103"/>
      <c r="D72" s="103"/>
      <c r="E72" s="104"/>
    </row>
    <row r="73" spans="1:6" ht="180" x14ac:dyDescent="0.25">
      <c r="A73" s="55" t="s">
        <v>119</v>
      </c>
      <c r="B73" s="56" t="s">
        <v>108</v>
      </c>
      <c r="C73" s="46">
        <v>13061735</v>
      </c>
      <c r="D73" s="46">
        <v>985200.87</v>
      </c>
      <c r="E73" s="47">
        <f>D73/C73*100</f>
        <v>7.5426493494164442</v>
      </c>
      <c r="F73" s="11"/>
    </row>
    <row r="74" spans="1:6" ht="60" x14ac:dyDescent="0.25">
      <c r="A74" s="45" t="s">
        <v>74</v>
      </c>
      <c r="B74" s="53" t="s">
        <v>109</v>
      </c>
      <c r="C74" s="74">
        <v>3435845</v>
      </c>
      <c r="D74" s="74">
        <v>3572</v>
      </c>
      <c r="E74" s="48">
        <f>D74/C74*100</f>
        <v>0.10396278062601776</v>
      </c>
      <c r="F74" s="11"/>
    </row>
    <row r="75" spans="1:6" ht="75.75" thickBot="1" x14ac:dyDescent="0.3">
      <c r="A75" s="59" t="s">
        <v>120</v>
      </c>
      <c r="B75" s="60" t="s">
        <v>110</v>
      </c>
      <c r="C75" s="61">
        <v>538128</v>
      </c>
      <c r="D75" s="61">
        <v>0</v>
      </c>
      <c r="E75" s="63">
        <f>D75/C75*100</f>
        <v>0</v>
      </c>
      <c r="F75" s="11"/>
    </row>
    <row r="76" spans="1:6" ht="19.5" customHeight="1" thickBot="1" x14ac:dyDescent="0.25">
      <c r="A76" s="102" t="s">
        <v>35</v>
      </c>
      <c r="B76" s="103"/>
      <c r="C76" s="103"/>
      <c r="D76" s="103"/>
      <c r="E76" s="104"/>
    </row>
    <row r="77" spans="1:6" ht="180" x14ac:dyDescent="0.25">
      <c r="A77" s="55" t="s">
        <v>119</v>
      </c>
      <c r="B77" s="56" t="s">
        <v>108</v>
      </c>
      <c r="C77" s="46">
        <v>17333612</v>
      </c>
      <c r="D77" s="46">
        <v>1041311.11</v>
      </c>
      <c r="E77" s="57">
        <f>D77/C77*100</f>
        <v>6.0074675145607266</v>
      </c>
      <c r="F77" s="11"/>
    </row>
    <row r="78" spans="1:6" ht="60" x14ac:dyDescent="0.25">
      <c r="A78" s="45" t="s">
        <v>74</v>
      </c>
      <c r="B78" s="53" t="s">
        <v>109</v>
      </c>
      <c r="C78" s="74">
        <v>2182561</v>
      </c>
      <c r="D78" s="74">
        <v>2642.66</v>
      </c>
      <c r="E78" s="58">
        <f>D78/C78*100</f>
        <v>0.12108069373547863</v>
      </c>
      <c r="F78" s="11"/>
    </row>
    <row r="79" spans="1:6" ht="75.75" thickBot="1" x14ac:dyDescent="0.3">
      <c r="A79" s="59" t="s">
        <v>120</v>
      </c>
      <c r="B79" s="60" t="s">
        <v>110</v>
      </c>
      <c r="C79" s="78">
        <v>1049616</v>
      </c>
      <c r="D79" s="61">
        <v>0</v>
      </c>
      <c r="E79" s="62">
        <f>D79/C79*100</f>
        <v>0</v>
      </c>
      <c r="F79" s="11"/>
    </row>
    <row r="80" spans="1:6" ht="18" customHeight="1" thickBot="1" x14ac:dyDescent="0.25">
      <c r="A80" s="102" t="s">
        <v>36</v>
      </c>
      <c r="B80" s="103"/>
      <c r="C80" s="103"/>
      <c r="D80" s="103"/>
      <c r="E80" s="104"/>
    </row>
    <row r="81" spans="1:6" ht="180" x14ac:dyDescent="0.25">
      <c r="A81" s="55" t="s">
        <v>119</v>
      </c>
      <c r="B81" s="56" t="s">
        <v>108</v>
      </c>
      <c r="C81" s="46">
        <v>39657817</v>
      </c>
      <c r="D81" s="46">
        <v>2371514.81</v>
      </c>
      <c r="E81" s="57">
        <f>D81/C81*100</f>
        <v>5.9799428949909172</v>
      </c>
      <c r="F81" s="11"/>
    </row>
    <row r="82" spans="1:6" ht="60" x14ac:dyDescent="0.25">
      <c r="A82" s="45" t="s">
        <v>74</v>
      </c>
      <c r="B82" s="53" t="s">
        <v>109</v>
      </c>
      <c r="C82" s="74">
        <v>6296863</v>
      </c>
      <c r="D82" s="74">
        <v>17974.689999999999</v>
      </c>
      <c r="E82" s="58">
        <f>D82/C82*100</f>
        <v>0.28545467798807123</v>
      </c>
      <c r="F82" s="11"/>
    </row>
    <row r="83" spans="1:6" ht="75.75" thickBot="1" x14ac:dyDescent="0.3">
      <c r="A83" s="59" t="s">
        <v>120</v>
      </c>
      <c r="B83" s="60" t="s">
        <v>110</v>
      </c>
      <c r="C83" s="61">
        <v>2359944</v>
      </c>
      <c r="D83" s="61">
        <v>0</v>
      </c>
      <c r="E83" s="62">
        <f>D83/C83*100</f>
        <v>0</v>
      </c>
      <c r="F83" s="11"/>
    </row>
    <row r="84" spans="1:6" ht="20.25" customHeight="1" thickBot="1" x14ac:dyDescent="0.25">
      <c r="A84" s="102" t="s">
        <v>105</v>
      </c>
      <c r="B84" s="103"/>
      <c r="C84" s="103"/>
      <c r="D84" s="103"/>
      <c r="E84" s="104"/>
    </row>
    <row r="85" spans="1:6" ht="180" x14ac:dyDescent="0.25">
      <c r="A85" s="55" t="s">
        <v>119</v>
      </c>
      <c r="B85" s="56" t="s">
        <v>108</v>
      </c>
      <c r="C85" s="46">
        <v>12462899</v>
      </c>
      <c r="D85" s="46">
        <v>937822.32</v>
      </c>
      <c r="E85" s="57">
        <f>D85/C85*100</f>
        <v>7.524913104085976</v>
      </c>
      <c r="F85" s="11"/>
    </row>
    <row r="86" spans="1:6" ht="60" x14ac:dyDescent="0.25">
      <c r="A86" s="45" t="s">
        <v>74</v>
      </c>
      <c r="B86" s="53" t="s">
        <v>109</v>
      </c>
      <c r="C86" s="73">
        <v>3257436</v>
      </c>
      <c r="D86" s="73">
        <v>9064.42</v>
      </c>
      <c r="E86" s="58">
        <f>D86/C86*100</f>
        <v>0.27826855232151915</v>
      </c>
      <c r="F86" s="11"/>
    </row>
    <row r="87" spans="1:6" ht="75.75" thickBot="1" x14ac:dyDescent="0.3">
      <c r="A87" s="59" t="s">
        <v>120</v>
      </c>
      <c r="B87" s="60" t="s">
        <v>110</v>
      </c>
      <c r="C87" s="61">
        <v>538128</v>
      </c>
      <c r="D87" s="61">
        <v>0</v>
      </c>
      <c r="E87" s="62">
        <f>D87/C87*100</f>
        <v>0</v>
      </c>
      <c r="F87" s="11"/>
    </row>
    <row r="88" spans="1:6" ht="18.75" customHeight="1" thickBot="1" x14ac:dyDescent="0.25">
      <c r="A88" s="102" t="s">
        <v>37</v>
      </c>
      <c r="B88" s="103"/>
      <c r="C88" s="103"/>
      <c r="D88" s="103"/>
      <c r="E88" s="104"/>
    </row>
    <row r="89" spans="1:6" ht="180" x14ac:dyDescent="0.25">
      <c r="A89" s="55" t="s">
        <v>119</v>
      </c>
      <c r="B89" s="56" t="s">
        <v>108</v>
      </c>
      <c r="C89" s="46">
        <v>32696736</v>
      </c>
      <c r="D89" s="46">
        <v>1811184.89</v>
      </c>
      <c r="E89" s="57">
        <f>D89/C89*100</f>
        <v>5.5393446306077765</v>
      </c>
      <c r="F89" s="11"/>
    </row>
    <row r="90" spans="1:6" ht="60" x14ac:dyDescent="0.25">
      <c r="A90" s="45" t="s">
        <v>74</v>
      </c>
      <c r="B90" s="53" t="s">
        <v>109</v>
      </c>
      <c r="C90" s="74">
        <v>3340308</v>
      </c>
      <c r="D90" s="74">
        <v>14569.55</v>
      </c>
      <c r="E90" s="58">
        <f>D90/C90*100</f>
        <v>0.4361738498366019</v>
      </c>
      <c r="F90" s="11"/>
    </row>
    <row r="91" spans="1:6" ht="75.75" thickBot="1" x14ac:dyDescent="0.3">
      <c r="A91" s="59" t="s">
        <v>120</v>
      </c>
      <c r="B91" s="60" t="s">
        <v>110</v>
      </c>
      <c r="C91" s="78">
        <v>1896420</v>
      </c>
      <c r="D91" s="61">
        <v>0</v>
      </c>
      <c r="E91" s="62">
        <f>D91/C91*100</f>
        <v>0</v>
      </c>
      <c r="F91" s="11"/>
    </row>
    <row r="92" spans="1:6" ht="17.25" customHeight="1" thickBot="1" x14ac:dyDescent="0.25">
      <c r="A92" s="102" t="s">
        <v>38</v>
      </c>
      <c r="B92" s="103"/>
      <c r="C92" s="103"/>
      <c r="D92" s="103"/>
      <c r="E92" s="104"/>
    </row>
    <row r="93" spans="1:6" ht="180" x14ac:dyDescent="0.25">
      <c r="A93" s="55" t="s">
        <v>119</v>
      </c>
      <c r="B93" s="56" t="s">
        <v>108</v>
      </c>
      <c r="C93" s="46">
        <v>18354738</v>
      </c>
      <c r="D93" s="46">
        <v>1048674.52</v>
      </c>
      <c r="E93" s="57">
        <f>D93/C93*100</f>
        <v>5.713372318362703</v>
      </c>
      <c r="F93" s="11"/>
    </row>
    <row r="94" spans="1:6" ht="60" x14ac:dyDescent="0.25">
      <c r="A94" s="45" t="s">
        <v>74</v>
      </c>
      <c r="B94" s="53" t="s">
        <v>109</v>
      </c>
      <c r="C94" s="73">
        <v>1046936</v>
      </c>
      <c r="D94" s="73">
        <v>1301.92</v>
      </c>
      <c r="E94" s="58">
        <f>D94/C94*100</f>
        <v>0.12435526144864634</v>
      </c>
      <c r="F94" s="11"/>
    </row>
    <row r="95" spans="1:6" ht="75.75" thickBot="1" x14ac:dyDescent="0.3">
      <c r="A95" s="59" t="s">
        <v>120</v>
      </c>
      <c r="B95" s="60" t="s">
        <v>110</v>
      </c>
      <c r="C95" s="61">
        <v>672084</v>
      </c>
      <c r="D95" s="61">
        <v>0</v>
      </c>
      <c r="E95" s="62">
        <f>D95/C95*100</f>
        <v>0</v>
      </c>
      <c r="F95" s="11"/>
    </row>
    <row r="96" spans="1:6" s="33" customFormat="1" ht="19.5" customHeight="1" thickBot="1" x14ac:dyDescent="0.25">
      <c r="A96" s="95" t="s">
        <v>39</v>
      </c>
      <c r="B96" s="96"/>
      <c r="C96" s="96"/>
      <c r="D96" s="96"/>
      <c r="E96" s="97"/>
    </row>
    <row r="97" spans="1:10" ht="149.25" customHeight="1" x14ac:dyDescent="0.25">
      <c r="A97" s="55" t="s">
        <v>121</v>
      </c>
      <c r="B97" s="56" t="s">
        <v>111</v>
      </c>
      <c r="C97" s="46">
        <v>20279902</v>
      </c>
      <c r="D97" s="46">
        <v>1431156.45</v>
      </c>
      <c r="E97" s="57">
        <f>D97/C97*100</f>
        <v>7.0570185694191228</v>
      </c>
      <c r="F97" s="11"/>
      <c r="G97" s="11"/>
      <c r="H97" s="11">
        <f>C97+C101+C105+C109+C113+C121+C125+C129+C133+C137+C141+C145+C149+C153+C157+C161+C165+C169+C173+C177</f>
        <v>321903402</v>
      </c>
      <c r="I97" s="11"/>
      <c r="J97" s="11"/>
    </row>
    <row r="98" spans="1:10" ht="71.25" customHeight="1" x14ac:dyDescent="0.25">
      <c r="A98" s="45" t="s">
        <v>75</v>
      </c>
      <c r="B98" s="53" t="s">
        <v>112</v>
      </c>
      <c r="C98" s="74">
        <v>2294724</v>
      </c>
      <c r="D98" s="74">
        <v>3558.28</v>
      </c>
      <c r="E98" s="58">
        <f>D98/C98*100</f>
        <v>0.15506352833717696</v>
      </c>
      <c r="F98" s="11"/>
      <c r="G98" s="11"/>
      <c r="H98" s="11"/>
      <c r="I98" s="11"/>
    </row>
    <row r="99" spans="1:10" ht="78" customHeight="1" thickBot="1" x14ac:dyDescent="0.3">
      <c r="A99" s="59" t="s">
        <v>104</v>
      </c>
      <c r="B99" s="64" t="s">
        <v>113</v>
      </c>
      <c r="C99" s="61">
        <v>1632848</v>
      </c>
      <c r="D99" s="61">
        <v>0</v>
      </c>
      <c r="E99" s="62">
        <f>D99/C99*100</f>
        <v>0</v>
      </c>
      <c r="F99" s="11"/>
      <c r="H99" s="11"/>
    </row>
    <row r="100" spans="1:10" ht="17.25" customHeight="1" thickBot="1" x14ac:dyDescent="0.25">
      <c r="A100" s="95" t="s">
        <v>40</v>
      </c>
      <c r="B100" s="96"/>
      <c r="C100" s="96"/>
      <c r="D100" s="96"/>
      <c r="E100" s="97"/>
      <c r="G100" s="11"/>
      <c r="H100" s="11"/>
    </row>
    <row r="101" spans="1:10" ht="160.5" customHeight="1" x14ac:dyDescent="0.25">
      <c r="A101" s="55" t="s">
        <v>121</v>
      </c>
      <c r="B101" s="56" t="s">
        <v>111</v>
      </c>
      <c r="C101" s="46">
        <v>40983913</v>
      </c>
      <c r="D101" s="46">
        <v>2903343.32</v>
      </c>
      <c r="E101" s="57">
        <f>D101/C101*100</f>
        <v>7.0841047315321006</v>
      </c>
      <c r="F101" s="11"/>
      <c r="G101" s="11"/>
      <c r="H101" s="11"/>
    </row>
    <row r="102" spans="1:10" ht="63.75" x14ac:dyDescent="0.25">
      <c r="A102" s="45" t="s">
        <v>75</v>
      </c>
      <c r="B102" s="53" t="s">
        <v>112</v>
      </c>
      <c r="C102" s="73">
        <v>3813172</v>
      </c>
      <c r="D102" s="73">
        <v>19101.63</v>
      </c>
      <c r="E102" s="58">
        <f>D102/C102*100</f>
        <v>0.50093806416285447</v>
      </c>
      <c r="F102" s="11"/>
    </row>
    <row r="103" spans="1:10" ht="75.75" thickBot="1" x14ac:dyDescent="0.3">
      <c r="A103" s="59" t="s">
        <v>104</v>
      </c>
      <c r="B103" s="64" t="s">
        <v>113</v>
      </c>
      <c r="C103" s="61">
        <v>4159146</v>
      </c>
      <c r="D103" s="65">
        <v>0</v>
      </c>
      <c r="E103" s="62">
        <f>D103/C103*100</f>
        <v>0</v>
      </c>
      <c r="F103" s="11"/>
    </row>
    <row r="104" spans="1:10" ht="16.5" customHeight="1" thickBot="1" x14ac:dyDescent="0.25">
      <c r="A104" s="95" t="s">
        <v>41</v>
      </c>
      <c r="B104" s="96"/>
      <c r="C104" s="96"/>
      <c r="D104" s="96"/>
      <c r="E104" s="97"/>
    </row>
    <row r="105" spans="1:10" ht="150" x14ac:dyDescent="0.25">
      <c r="A105" s="55" t="s">
        <v>121</v>
      </c>
      <c r="B105" s="56" t="s">
        <v>111</v>
      </c>
      <c r="C105" s="46">
        <v>17855152</v>
      </c>
      <c r="D105" s="46">
        <v>1391919.36</v>
      </c>
      <c r="E105" s="57">
        <f>D105/C105*100</f>
        <v>7.7956175338076097</v>
      </c>
      <c r="F105" s="11"/>
    </row>
    <row r="106" spans="1:10" ht="63.75" x14ac:dyDescent="0.25">
      <c r="A106" s="45" t="s">
        <v>75</v>
      </c>
      <c r="B106" s="53" t="s">
        <v>112</v>
      </c>
      <c r="C106" s="74">
        <v>1734880</v>
      </c>
      <c r="D106" s="74">
        <v>13606.23</v>
      </c>
      <c r="E106" s="58">
        <f>D106/C106*100</f>
        <v>0.78427499308309501</v>
      </c>
      <c r="F106" s="11"/>
    </row>
    <row r="107" spans="1:10" ht="75.75" thickBot="1" x14ac:dyDescent="0.3">
      <c r="A107" s="59" t="s">
        <v>104</v>
      </c>
      <c r="B107" s="64" t="s">
        <v>113</v>
      </c>
      <c r="C107" s="61">
        <v>1855159</v>
      </c>
      <c r="D107" s="61">
        <v>0</v>
      </c>
      <c r="E107" s="62">
        <f>D107/C107*100</f>
        <v>0</v>
      </c>
      <c r="F107" s="11"/>
    </row>
    <row r="108" spans="1:10" ht="18" customHeight="1" thickBot="1" x14ac:dyDescent="0.25">
      <c r="A108" s="95" t="s">
        <v>42</v>
      </c>
      <c r="B108" s="96"/>
      <c r="C108" s="96"/>
      <c r="D108" s="96"/>
      <c r="E108" s="97"/>
    </row>
    <row r="109" spans="1:10" ht="150" x14ac:dyDescent="0.25">
      <c r="A109" s="55" t="s">
        <v>121</v>
      </c>
      <c r="B109" s="56" t="s">
        <v>111</v>
      </c>
      <c r="C109" s="46">
        <v>17902830</v>
      </c>
      <c r="D109" s="46">
        <v>1291169.9099999999</v>
      </c>
      <c r="E109" s="57">
        <f>D109/C109*100</f>
        <v>7.21209948371291</v>
      </c>
      <c r="F109" s="11"/>
    </row>
    <row r="110" spans="1:10" ht="63.75" x14ac:dyDescent="0.25">
      <c r="A110" s="45" t="s">
        <v>75</v>
      </c>
      <c r="B110" s="53" t="s">
        <v>112</v>
      </c>
      <c r="C110" s="74">
        <v>1785811</v>
      </c>
      <c r="D110" s="74">
        <v>9681.49</v>
      </c>
      <c r="E110" s="58">
        <f>D110/C110*100</f>
        <v>0.54213407801833458</v>
      </c>
      <c r="F110" s="11"/>
    </row>
    <row r="111" spans="1:10" ht="75.75" thickBot="1" x14ac:dyDescent="0.3">
      <c r="A111" s="59" t="s">
        <v>104</v>
      </c>
      <c r="B111" s="64" t="s">
        <v>113</v>
      </c>
      <c r="C111" s="61">
        <v>1802796</v>
      </c>
      <c r="D111" s="61">
        <v>0</v>
      </c>
      <c r="E111" s="62">
        <f>D111/C111*100</f>
        <v>0</v>
      </c>
      <c r="F111" s="11"/>
    </row>
    <row r="112" spans="1:10" ht="20.25" customHeight="1" thickBot="1" x14ac:dyDescent="0.25">
      <c r="A112" s="95" t="s">
        <v>43</v>
      </c>
      <c r="B112" s="96"/>
      <c r="C112" s="96"/>
      <c r="D112" s="96"/>
      <c r="E112" s="97"/>
    </row>
    <row r="113" spans="1:6" ht="150" x14ac:dyDescent="0.25">
      <c r="A113" s="55" t="s">
        <v>121</v>
      </c>
      <c r="B113" s="56" t="s">
        <v>111</v>
      </c>
      <c r="C113" s="46">
        <v>11607556</v>
      </c>
      <c r="D113" s="46">
        <v>847359.43</v>
      </c>
      <c r="E113" s="57">
        <f>D113/C113*100</f>
        <v>7.3000675594414535</v>
      </c>
      <c r="F113" s="11"/>
    </row>
    <row r="114" spans="1:6" ht="63.75" x14ac:dyDescent="0.25">
      <c r="A114" s="45" t="s">
        <v>75</v>
      </c>
      <c r="B114" s="53" t="s">
        <v>112</v>
      </c>
      <c r="C114" s="74">
        <v>1536915</v>
      </c>
      <c r="D114" s="74">
        <v>6850.49</v>
      </c>
      <c r="E114" s="58">
        <f>D114/C114*100</f>
        <v>0.44572992000208206</v>
      </c>
      <c r="F114" s="11"/>
    </row>
    <row r="115" spans="1:6" ht="75.75" thickBot="1" x14ac:dyDescent="0.3">
      <c r="A115" s="59" t="s">
        <v>104</v>
      </c>
      <c r="B115" s="64" t="s">
        <v>113</v>
      </c>
      <c r="C115" s="61">
        <v>1503577</v>
      </c>
      <c r="D115" s="61">
        <v>0</v>
      </c>
      <c r="E115" s="62">
        <f>D115/C115*100</f>
        <v>0</v>
      </c>
      <c r="F115" s="11"/>
    </row>
    <row r="116" spans="1:6" ht="18" customHeight="1" thickBot="1" x14ac:dyDescent="0.25">
      <c r="A116" s="95" t="s">
        <v>44</v>
      </c>
      <c r="B116" s="96"/>
      <c r="C116" s="96"/>
      <c r="D116" s="96"/>
      <c r="E116" s="97"/>
    </row>
    <row r="117" spans="1:6" ht="150" x14ac:dyDescent="0.25">
      <c r="A117" s="55" t="s">
        <v>121</v>
      </c>
      <c r="B117" s="56" t="s">
        <v>111</v>
      </c>
      <c r="C117" s="46">
        <v>6827466</v>
      </c>
      <c r="D117" s="46">
        <v>501545.73</v>
      </c>
      <c r="E117" s="57">
        <f>D117/C117*100</f>
        <v>7.3460011371715357</v>
      </c>
      <c r="F117" s="11"/>
    </row>
    <row r="118" spans="1:6" ht="63.75" x14ac:dyDescent="0.25">
      <c r="A118" s="45" t="s">
        <v>75</v>
      </c>
      <c r="B118" s="53" t="s">
        <v>112</v>
      </c>
      <c r="C118" s="73">
        <v>672270</v>
      </c>
      <c r="D118" s="73">
        <v>737.53</v>
      </c>
      <c r="E118" s="58">
        <f>D118/C118*100</f>
        <v>0.10970740922546</v>
      </c>
      <c r="F118" s="11"/>
    </row>
    <row r="119" spans="1:6" ht="75.75" thickBot="1" x14ac:dyDescent="0.3">
      <c r="A119" s="59" t="s">
        <v>104</v>
      </c>
      <c r="B119" s="64" t="s">
        <v>113</v>
      </c>
      <c r="C119" s="61">
        <v>538595</v>
      </c>
      <c r="D119" s="61">
        <v>0</v>
      </c>
      <c r="E119" s="62">
        <f>D119/C119*100</f>
        <v>0</v>
      </c>
      <c r="F119" s="11"/>
    </row>
    <row r="120" spans="1:6" ht="18" customHeight="1" thickBot="1" x14ac:dyDescent="0.25">
      <c r="A120" s="95" t="s">
        <v>45</v>
      </c>
      <c r="B120" s="96"/>
      <c r="C120" s="96"/>
      <c r="D120" s="96"/>
      <c r="E120" s="97"/>
    </row>
    <row r="121" spans="1:6" ht="150" x14ac:dyDescent="0.25">
      <c r="A121" s="55" t="s">
        <v>121</v>
      </c>
      <c r="B121" s="56" t="s">
        <v>111</v>
      </c>
      <c r="C121" s="46">
        <v>11575560</v>
      </c>
      <c r="D121" s="46">
        <v>853910.11</v>
      </c>
      <c r="E121" s="57">
        <f>D121/C121*100</f>
        <v>7.3768362826506877</v>
      </c>
      <c r="F121" s="11"/>
    </row>
    <row r="122" spans="1:6" ht="63.75" x14ac:dyDescent="0.25">
      <c r="A122" s="45" t="s">
        <v>75</v>
      </c>
      <c r="B122" s="53" t="s">
        <v>112</v>
      </c>
      <c r="C122" s="74">
        <v>1548962</v>
      </c>
      <c r="D122" s="74">
        <v>8493.1299999999992</v>
      </c>
      <c r="E122" s="58">
        <f>D122/C122*100</f>
        <v>0.54831106250508399</v>
      </c>
      <c r="F122" s="11"/>
    </row>
    <row r="123" spans="1:6" ht="75.75" thickBot="1" x14ac:dyDescent="0.3">
      <c r="A123" s="59" t="s">
        <v>104</v>
      </c>
      <c r="B123" s="64" t="s">
        <v>113</v>
      </c>
      <c r="C123" s="61">
        <v>964982</v>
      </c>
      <c r="D123" s="61">
        <v>0</v>
      </c>
      <c r="E123" s="62">
        <f>D123/C123*100</f>
        <v>0</v>
      </c>
      <c r="F123" s="11"/>
    </row>
    <row r="124" spans="1:6" ht="19.5" customHeight="1" thickBot="1" x14ac:dyDescent="0.25">
      <c r="A124" s="95" t="s">
        <v>46</v>
      </c>
      <c r="B124" s="96"/>
      <c r="C124" s="96"/>
      <c r="D124" s="96"/>
      <c r="E124" s="97"/>
    </row>
    <row r="125" spans="1:6" ht="150" x14ac:dyDescent="0.25">
      <c r="A125" s="55" t="s">
        <v>121</v>
      </c>
      <c r="B125" s="56" t="s">
        <v>111</v>
      </c>
      <c r="C125" s="46">
        <v>7359937</v>
      </c>
      <c r="D125" s="46">
        <v>556582.79</v>
      </c>
      <c r="E125" s="57">
        <f>D125/C125*100</f>
        <v>7.562330900386784</v>
      </c>
      <c r="F125" s="11"/>
    </row>
    <row r="126" spans="1:6" ht="63.75" x14ac:dyDescent="0.25">
      <c r="A126" s="45" t="s">
        <v>75</v>
      </c>
      <c r="B126" s="53" t="s">
        <v>112</v>
      </c>
      <c r="C126" s="73">
        <v>692044</v>
      </c>
      <c r="D126" s="73">
        <v>587.59</v>
      </c>
      <c r="E126" s="58">
        <f>D126/C126*100</f>
        <v>8.4906451034905295E-2</v>
      </c>
      <c r="F126" s="11"/>
    </row>
    <row r="127" spans="1:6" ht="75.75" thickBot="1" x14ac:dyDescent="0.3">
      <c r="A127" s="59" t="s">
        <v>104</v>
      </c>
      <c r="B127" s="64" t="s">
        <v>113</v>
      </c>
      <c r="C127" s="61">
        <v>875216</v>
      </c>
      <c r="D127" s="61">
        <v>0</v>
      </c>
      <c r="E127" s="62">
        <f>D127/C127*100</f>
        <v>0</v>
      </c>
      <c r="F127" s="11"/>
    </row>
    <row r="128" spans="1:6" ht="17.25" customHeight="1" thickBot="1" x14ac:dyDescent="0.25">
      <c r="A128" s="95" t="s">
        <v>47</v>
      </c>
      <c r="B128" s="96"/>
      <c r="C128" s="96"/>
      <c r="D128" s="96"/>
      <c r="E128" s="97"/>
    </row>
    <row r="129" spans="1:6" ht="150" x14ac:dyDescent="0.25">
      <c r="A129" s="55" t="s">
        <v>121</v>
      </c>
      <c r="B129" s="56" t="s">
        <v>111</v>
      </c>
      <c r="C129" s="46">
        <v>26004433</v>
      </c>
      <c r="D129" s="46">
        <v>1844505.54</v>
      </c>
      <c r="E129" s="57">
        <f>D129/C129*100</f>
        <v>7.0930427131404867</v>
      </c>
      <c r="F129" s="11"/>
    </row>
    <row r="130" spans="1:6" ht="63.75" x14ac:dyDescent="0.25">
      <c r="A130" s="45" t="s">
        <v>75</v>
      </c>
      <c r="B130" s="53" t="s">
        <v>112</v>
      </c>
      <c r="C130" s="54">
        <v>2989496</v>
      </c>
      <c r="D130" s="74">
        <v>12682.47</v>
      </c>
      <c r="E130" s="58">
        <f>D130/C130*100</f>
        <v>0.42423438599683688</v>
      </c>
      <c r="F130" s="11"/>
    </row>
    <row r="131" spans="1:6" ht="75.75" thickBot="1" x14ac:dyDescent="0.3">
      <c r="A131" s="59" t="s">
        <v>104</v>
      </c>
      <c r="B131" s="64" t="s">
        <v>113</v>
      </c>
      <c r="C131" s="61">
        <v>2713310</v>
      </c>
      <c r="D131" s="61">
        <v>0</v>
      </c>
      <c r="E131" s="62">
        <f>D131/C131*100</f>
        <v>0</v>
      </c>
      <c r="F131" s="11"/>
    </row>
    <row r="132" spans="1:6" ht="17.25" customHeight="1" thickBot="1" x14ac:dyDescent="0.25">
      <c r="A132" s="95" t="s">
        <v>48</v>
      </c>
      <c r="B132" s="96"/>
      <c r="C132" s="96"/>
      <c r="D132" s="96"/>
      <c r="E132" s="97"/>
    </row>
    <row r="133" spans="1:6" ht="150" x14ac:dyDescent="0.25">
      <c r="A133" s="55" t="s">
        <v>121</v>
      </c>
      <c r="B133" s="56" t="s">
        <v>111</v>
      </c>
      <c r="C133" s="46">
        <v>24003628</v>
      </c>
      <c r="D133" s="46">
        <v>1686472.22</v>
      </c>
      <c r="E133" s="57">
        <f>D133/C133*100</f>
        <v>7.0259055006184905</v>
      </c>
      <c r="F133" s="11"/>
    </row>
    <row r="134" spans="1:6" ht="63.75" x14ac:dyDescent="0.25">
      <c r="A134" s="45" t="s">
        <v>75</v>
      </c>
      <c r="B134" s="53" t="s">
        <v>112</v>
      </c>
      <c r="C134" s="73">
        <v>2747344</v>
      </c>
      <c r="D134" s="73">
        <v>30680.240000000002</v>
      </c>
      <c r="E134" s="58">
        <f>D134/C134*100</f>
        <v>1.1167236429074774</v>
      </c>
      <c r="F134" s="11"/>
    </row>
    <row r="135" spans="1:6" ht="75.75" thickBot="1" x14ac:dyDescent="0.3">
      <c r="A135" s="59" t="s">
        <v>104</v>
      </c>
      <c r="B135" s="64" t="s">
        <v>113</v>
      </c>
      <c r="C135" s="61">
        <v>3134321</v>
      </c>
      <c r="D135" s="61">
        <v>0</v>
      </c>
      <c r="E135" s="62">
        <f>D135/C135*100</f>
        <v>0</v>
      </c>
      <c r="F135" s="11"/>
    </row>
    <row r="136" spans="1:6" ht="19.5" customHeight="1" thickBot="1" x14ac:dyDescent="0.25">
      <c r="A136" s="95" t="s">
        <v>50</v>
      </c>
      <c r="B136" s="96"/>
      <c r="C136" s="96"/>
      <c r="D136" s="96"/>
      <c r="E136" s="97"/>
    </row>
    <row r="137" spans="1:6" ht="150" x14ac:dyDescent="0.25">
      <c r="A137" s="55" t="s">
        <v>121</v>
      </c>
      <c r="B137" s="56" t="s">
        <v>111</v>
      </c>
      <c r="C137" s="46">
        <v>26416051</v>
      </c>
      <c r="D137" s="46">
        <v>1853339.03</v>
      </c>
      <c r="E137" s="57">
        <f>D137/C137*100</f>
        <v>7.0159579492029289</v>
      </c>
      <c r="F137" s="11"/>
    </row>
    <row r="138" spans="1:6" ht="63.75" x14ac:dyDescent="0.25">
      <c r="A138" s="45" t="s">
        <v>75</v>
      </c>
      <c r="B138" s="53" t="s">
        <v>112</v>
      </c>
      <c r="C138" s="73">
        <v>3045142</v>
      </c>
      <c r="D138" s="73">
        <v>5455.96</v>
      </c>
      <c r="E138" s="58">
        <f>D138/C138*100</f>
        <v>0.17916931295814778</v>
      </c>
      <c r="F138" s="11"/>
    </row>
    <row r="139" spans="1:6" ht="75.75" thickBot="1" x14ac:dyDescent="0.3">
      <c r="A139" s="59" t="s">
        <v>104</v>
      </c>
      <c r="B139" s="64" t="s">
        <v>113</v>
      </c>
      <c r="C139" s="61">
        <v>3246529</v>
      </c>
      <c r="D139" s="61">
        <v>0</v>
      </c>
      <c r="E139" s="62">
        <f>D139/C139*100</f>
        <v>0</v>
      </c>
      <c r="F139" s="11"/>
    </row>
    <row r="140" spans="1:6" ht="21" customHeight="1" thickBot="1" x14ac:dyDescent="0.25">
      <c r="A140" s="95" t="s">
        <v>49</v>
      </c>
      <c r="B140" s="96"/>
      <c r="C140" s="96"/>
      <c r="D140" s="96"/>
      <c r="E140" s="97"/>
    </row>
    <row r="141" spans="1:6" ht="150" x14ac:dyDescent="0.25">
      <c r="A141" s="55" t="s">
        <v>121</v>
      </c>
      <c r="B141" s="56" t="s">
        <v>111</v>
      </c>
      <c r="C141" s="46">
        <v>6481014</v>
      </c>
      <c r="D141" s="46">
        <v>444552.2</v>
      </c>
      <c r="E141" s="57">
        <f>D141/C141*100</f>
        <v>6.8593001033480263</v>
      </c>
      <c r="F141" s="11"/>
    </row>
    <row r="142" spans="1:6" ht="63.75" x14ac:dyDescent="0.25">
      <c r="A142" s="45" t="s">
        <v>75</v>
      </c>
      <c r="B142" s="53" t="s">
        <v>112</v>
      </c>
      <c r="C142" s="73">
        <v>704462</v>
      </c>
      <c r="D142" s="73">
        <v>4147.5600000000004</v>
      </c>
      <c r="E142" s="58">
        <f>D142/C142*100</f>
        <v>0.58875567454312661</v>
      </c>
      <c r="F142" s="11"/>
    </row>
    <row r="143" spans="1:6" ht="75.75" thickBot="1" x14ac:dyDescent="0.3">
      <c r="A143" s="59" t="s">
        <v>104</v>
      </c>
      <c r="B143" s="64" t="s">
        <v>113</v>
      </c>
      <c r="C143" s="61">
        <v>748048</v>
      </c>
      <c r="D143" s="61">
        <v>0</v>
      </c>
      <c r="E143" s="62">
        <f>D143/C143*100</f>
        <v>0</v>
      </c>
      <c r="F143" s="11"/>
    </row>
    <row r="144" spans="1:6" ht="20.25" customHeight="1" thickBot="1" x14ac:dyDescent="0.25">
      <c r="A144" s="95" t="s">
        <v>51</v>
      </c>
      <c r="B144" s="96"/>
      <c r="C144" s="96"/>
      <c r="D144" s="96"/>
      <c r="E144" s="97"/>
    </row>
    <row r="145" spans="1:6" ht="150.75" thickBot="1" x14ac:dyDescent="0.3">
      <c r="A145" s="55" t="s">
        <v>121</v>
      </c>
      <c r="B145" s="75" t="s">
        <v>111</v>
      </c>
      <c r="C145" s="66">
        <v>10635275</v>
      </c>
      <c r="D145" s="66">
        <v>788105.61</v>
      </c>
      <c r="E145" s="76">
        <f>D145/C145*100</f>
        <v>7.4102983702819163</v>
      </c>
      <c r="F145" s="11"/>
    </row>
    <row r="146" spans="1:6" ht="63.75" x14ac:dyDescent="0.25">
      <c r="A146" s="55" t="s">
        <v>75</v>
      </c>
      <c r="B146" s="56" t="s">
        <v>112</v>
      </c>
      <c r="C146" s="46">
        <v>1082819</v>
      </c>
      <c r="D146" s="46">
        <v>3913.99</v>
      </c>
      <c r="E146" s="57">
        <f>D146/C146*100</f>
        <v>0.3614629961240059</v>
      </c>
      <c r="F146" s="11"/>
    </row>
    <row r="147" spans="1:6" ht="75.75" thickBot="1" x14ac:dyDescent="0.3">
      <c r="A147" s="59" t="s">
        <v>104</v>
      </c>
      <c r="B147" s="64" t="s">
        <v>113</v>
      </c>
      <c r="C147" s="61">
        <v>463790</v>
      </c>
      <c r="D147" s="61">
        <v>0</v>
      </c>
      <c r="E147" s="62">
        <f>D147/C147*100</f>
        <v>0</v>
      </c>
      <c r="F147" s="11"/>
    </row>
    <row r="148" spans="1:6" ht="18.75" customHeight="1" thickBot="1" x14ac:dyDescent="0.25">
      <c r="A148" s="95" t="s">
        <v>52</v>
      </c>
      <c r="B148" s="96"/>
      <c r="C148" s="96"/>
      <c r="D148" s="96"/>
      <c r="E148" s="97"/>
    </row>
    <row r="149" spans="1:6" ht="150" x14ac:dyDescent="0.25">
      <c r="A149" s="55" t="s">
        <v>121</v>
      </c>
      <c r="B149" s="56" t="s">
        <v>111</v>
      </c>
      <c r="C149" s="46">
        <v>10396386</v>
      </c>
      <c r="D149" s="46">
        <v>781284.07</v>
      </c>
      <c r="E149" s="57">
        <f>D149/C149*100</f>
        <v>7.5149582749236128</v>
      </c>
      <c r="F149" s="11"/>
    </row>
    <row r="150" spans="1:6" ht="63.75" x14ac:dyDescent="0.25">
      <c r="A150" s="45" t="s">
        <v>75</v>
      </c>
      <c r="B150" s="53" t="s">
        <v>112</v>
      </c>
      <c r="C150" s="73">
        <v>1203397</v>
      </c>
      <c r="D150" s="73">
        <v>7575.61</v>
      </c>
      <c r="E150" s="58">
        <f>D150/C150*100</f>
        <v>0.62951877061352157</v>
      </c>
      <c r="F150" s="11"/>
    </row>
    <row r="151" spans="1:6" ht="75.75" thickBot="1" x14ac:dyDescent="0.3">
      <c r="A151" s="59" t="s">
        <v>104</v>
      </c>
      <c r="B151" s="64" t="s">
        <v>113</v>
      </c>
      <c r="C151" s="61">
        <v>1084669</v>
      </c>
      <c r="D151" s="61">
        <v>0</v>
      </c>
      <c r="E151" s="62">
        <f>D151/C151*100</f>
        <v>0</v>
      </c>
      <c r="F151" s="11"/>
    </row>
    <row r="152" spans="1:6" ht="18" customHeight="1" thickBot="1" x14ac:dyDescent="0.25">
      <c r="A152" s="95" t="s">
        <v>53</v>
      </c>
      <c r="B152" s="96"/>
      <c r="C152" s="96"/>
      <c r="D152" s="96"/>
      <c r="E152" s="97"/>
    </row>
    <row r="153" spans="1:6" ht="150" x14ac:dyDescent="0.25">
      <c r="A153" s="55" t="s">
        <v>121</v>
      </c>
      <c r="B153" s="56" t="s">
        <v>111</v>
      </c>
      <c r="C153" s="46">
        <v>11024496</v>
      </c>
      <c r="D153" s="46">
        <v>698568.04</v>
      </c>
      <c r="E153" s="57">
        <f>D153/C153*100</f>
        <v>6.3365077188109105</v>
      </c>
      <c r="F153" s="11"/>
    </row>
    <row r="154" spans="1:6" ht="63.75" x14ac:dyDescent="0.25">
      <c r="A154" s="45" t="s">
        <v>75</v>
      </c>
      <c r="B154" s="53" t="s">
        <v>112</v>
      </c>
      <c r="C154" s="73">
        <v>1462952</v>
      </c>
      <c r="D154" s="73">
        <v>7797.12</v>
      </c>
      <c r="E154" s="58">
        <f>D154/C154*100</f>
        <v>0.53297169011696899</v>
      </c>
      <c r="F154" s="11"/>
    </row>
    <row r="155" spans="1:6" ht="75.75" thickBot="1" x14ac:dyDescent="0.3">
      <c r="A155" s="59" t="s">
        <v>104</v>
      </c>
      <c r="B155" s="64" t="s">
        <v>113</v>
      </c>
      <c r="C155" s="61">
        <v>845295</v>
      </c>
      <c r="D155" s="61">
        <v>0</v>
      </c>
      <c r="E155" s="62">
        <f>D155/C155*100</f>
        <v>0</v>
      </c>
      <c r="F155" s="11"/>
    </row>
    <row r="156" spans="1:6" ht="18.75" customHeight="1" thickBot="1" x14ac:dyDescent="0.25">
      <c r="A156" s="95" t="s">
        <v>54</v>
      </c>
      <c r="B156" s="96"/>
      <c r="C156" s="96"/>
      <c r="D156" s="96"/>
      <c r="E156" s="97"/>
    </row>
    <row r="157" spans="1:6" ht="150" x14ac:dyDescent="0.25">
      <c r="A157" s="55" t="s">
        <v>121</v>
      </c>
      <c r="B157" s="56" t="s">
        <v>111</v>
      </c>
      <c r="C157" s="46">
        <v>9383133</v>
      </c>
      <c r="D157" s="46">
        <v>663408.27</v>
      </c>
      <c r="E157" s="57">
        <f>D157/C157*100</f>
        <v>7.0702213215990861</v>
      </c>
      <c r="F157" s="11"/>
    </row>
    <row r="158" spans="1:6" ht="63.75" x14ac:dyDescent="0.25">
      <c r="A158" s="45" t="s">
        <v>75</v>
      </c>
      <c r="B158" s="53" t="s">
        <v>112</v>
      </c>
      <c r="C158" s="73">
        <v>974026</v>
      </c>
      <c r="D158" s="73">
        <v>6466.62</v>
      </c>
      <c r="E158" s="58">
        <f>D158/C158*100</f>
        <v>0.66390630229583192</v>
      </c>
      <c r="F158" s="11"/>
    </row>
    <row r="159" spans="1:6" ht="75.75" thickBot="1" x14ac:dyDescent="0.3">
      <c r="A159" s="59" t="s">
        <v>104</v>
      </c>
      <c r="B159" s="64" t="s">
        <v>113</v>
      </c>
      <c r="C159" s="61">
        <v>1039787</v>
      </c>
      <c r="D159" s="61">
        <v>0</v>
      </c>
      <c r="E159" s="62">
        <f>D159/C159*100</f>
        <v>0</v>
      </c>
      <c r="F159" s="11"/>
    </row>
    <row r="160" spans="1:6" ht="21.75" customHeight="1" thickBot="1" x14ac:dyDescent="0.25">
      <c r="A160" s="95" t="s">
        <v>55</v>
      </c>
      <c r="B160" s="96"/>
      <c r="C160" s="96"/>
      <c r="D160" s="96"/>
      <c r="E160" s="97"/>
    </row>
    <row r="161" spans="1:6" ht="150" x14ac:dyDescent="0.25">
      <c r="A161" s="55" t="s">
        <v>121</v>
      </c>
      <c r="B161" s="56" t="s">
        <v>111</v>
      </c>
      <c r="C161" s="46">
        <v>18099220</v>
      </c>
      <c r="D161" s="46">
        <v>1278851.3</v>
      </c>
      <c r="E161" s="57">
        <f>D161/C161*100</f>
        <v>7.0657812878124036</v>
      </c>
      <c r="F161" s="11"/>
    </row>
    <row r="162" spans="1:6" ht="63.75" x14ac:dyDescent="0.25">
      <c r="A162" s="45" t="s">
        <v>75</v>
      </c>
      <c r="B162" s="53" t="s">
        <v>112</v>
      </c>
      <c r="C162" s="74">
        <v>2279169</v>
      </c>
      <c r="D162" s="74">
        <v>5981.67</v>
      </c>
      <c r="E162" s="58">
        <f>D162/C162*100</f>
        <v>0.2624496033422708</v>
      </c>
      <c r="F162" s="11"/>
    </row>
    <row r="163" spans="1:6" ht="75.75" thickBot="1" x14ac:dyDescent="0.3">
      <c r="A163" s="59" t="s">
        <v>104</v>
      </c>
      <c r="B163" s="64" t="s">
        <v>113</v>
      </c>
      <c r="C163" s="61">
        <v>1518537</v>
      </c>
      <c r="D163" s="61">
        <v>113662.5</v>
      </c>
      <c r="E163" s="62">
        <f>D163/C163*100</f>
        <v>7.4850003654833559</v>
      </c>
      <c r="F163" s="11"/>
    </row>
    <row r="164" spans="1:6" ht="18.75" customHeight="1" thickBot="1" x14ac:dyDescent="0.25">
      <c r="A164" s="95" t="s">
        <v>56</v>
      </c>
      <c r="B164" s="96"/>
      <c r="C164" s="96"/>
      <c r="D164" s="96"/>
      <c r="E164" s="97"/>
    </row>
    <row r="165" spans="1:6" ht="150" x14ac:dyDescent="0.25">
      <c r="A165" s="55" t="s">
        <v>121</v>
      </c>
      <c r="B165" s="56" t="s">
        <v>111</v>
      </c>
      <c r="C165" s="46">
        <v>14632115</v>
      </c>
      <c r="D165" s="46">
        <v>1042764.26</v>
      </c>
      <c r="E165" s="47">
        <f>D165/C165*100</f>
        <v>7.1265450005006112</v>
      </c>
      <c r="F165" s="11"/>
    </row>
    <row r="166" spans="1:6" ht="63.75" x14ac:dyDescent="0.25">
      <c r="A166" s="45" t="s">
        <v>75</v>
      </c>
      <c r="B166" s="53" t="s">
        <v>112</v>
      </c>
      <c r="C166" s="73">
        <v>2315424</v>
      </c>
      <c r="D166" s="73">
        <v>6864.88</v>
      </c>
      <c r="E166" s="48">
        <f>D166/C166*100</f>
        <v>0.29648479069060357</v>
      </c>
      <c r="F166" s="11"/>
    </row>
    <row r="167" spans="1:6" ht="75.75" thickBot="1" x14ac:dyDescent="0.3">
      <c r="A167" s="59" t="s">
        <v>104</v>
      </c>
      <c r="B167" s="64" t="s">
        <v>113</v>
      </c>
      <c r="C167" s="61">
        <v>1309084</v>
      </c>
      <c r="D167" s="61">
        <v>0</v>
      </c>
      <c r="E167" s="63">
        <f>D167/C167*100</f>
        <v>0</v>
      </c>
      <c r="F167" s="11"/>
    </row>
    <row r="168" spans="1:6" ht="20.25" customHeight="1" thickBot="1" x14ac:dyDescent="0.25">
      <c r="A168" s="95" t="s">
        <v>57</v>
      </c>
      <c r="B168" s="96"/>
      <c r="C168" s="96"/>
      <c r="D168" s="96"/>
      <c r="E168" s="97"/>
    </row>
    <row r="169" spans="1:6" ht="150" x14ac:dyDescent="0.25">
      <c r="A169" s="55" t="s">
        <v>121</v>
      </c>
      <c r="B169" s="56" t="s">
        <v>111</v>
      </c>
      <c r="C169" s="46">
        <v>16447061</v>
      </c>
      <c r="D169" s="46">
        <v>1215816</v>
      </c>
      <c r="E169" s="47">
        <f>D169/C169*100</f>
        <v>7.3922994509474984</v>
      </c>
      <c r="F169" s="11"/>
    </row>
    <row r="170" spans="1:6" ht="63.75" x14ac:dyDescent="0.25">
      <c r="A170" s="45" t="s">
        <v>75</v>
      </c>
      <c r="B170" s="53" t="s">
        <v>112</v>
      </c>
      <c r="C170" s="73">
        <v>2453973</v>
      </c>
      <c r="D170" s="73">
        <v>5258</v>
      </c>
      <c r="E170" s="48">
        <f>D170/C170*100</f>
        <v>0.21426478612437869</v>
      </c>
      <c r="F170" s="11"/>
    </row>
    <row r="171" spans="1:6" ht="75.75" thickBot="1" x14ac:dyDescent="0.3">
      <c r="A171" s="59" t="s">
        <v>104</v>
      </c>
      <c r="B171" s="64" t="s">
        <v>113</v>
      </c>
      <c r="C171" s="61">
        <v>1645706</v>
      </c>
      <c r="D171" s="61">
        <v>122986.5</v>
      </c>
      <c r="E171" s="63">
        <f>D171/C171*100</f>
        <v>7.4731756461968297</v>
      </c>
      <c r="F171" s="11"/>
    </row>
    <row r="172" spans="1:6" ht="18.75" customHeight="1" thickBot="1" x14ac:dyDescent="0.25">
      <c r="A172" s="95" t="s">
        <v>58</v>
      </c>
      <c r="B172" s="96"/>
      <c r="C172" s="96"/>
      <c r="D172" s="96"/>
      <c r="E172" s="97"/>
    </row>
    <row r="173" spans="1:6" ht="150" x14ac:dyDescent="0.25">
      <c r="A173" s="55" t="s">
        <v>121</v>
      </c>
      <c r="B173" s="56" t="s">
        <v>111</v>
      </c>
      <c r="C173" s="46">
        <v>13066469</v>
      </c>
      <c r="D173" s="46">
        <v>1215816</v>
      </c>
      <c r="E173" s="47">
        <f>D173/C173*100</f>
        <v>9.3048550453837233</v>
      </c>
      <c r="F173" s="11"/>
    </row>
    <row r="174" spans="1:6" ht="63.75" x14ac:dyDescent="0.25">
      <c r="A174" s="45" t="s">
        <v>75</v>
      </c>
      <c r="B174" s="53" t="s">
        <v>112</v>
      </c>
      <c r="C174" s="74">
        <v>1489515</v>
      </c>
      <c r="D174" s="74">
        <v>5258</v>
      </c>
      <c r="E174" s="48">
        <f>D174/C174*100</f>
        <v>0.35300080898816061</v>
      </c>
      <c r="F174" s="11"/>
    </row>
    <row r="175" spans="1:6" ht="75.75" thickBot="1" x14ac:dyDescent="0.3">
      <c r="A175" s="59" t="s">
        <v>104</v>
      </c>
      <c r="B175" s="64" t="s">
        <v>113</v>
      </c>
      <c r="C175" s="61">
        <v>1645706</v>
      </c>
      <c r="D175" s="61">
        <v>43850</v>
      </c>
      <c r="E175" s="63">
        <f>D175/C175*100</f>
        <v>2.6645099428451986</v>
      </c>
      <c r="F175" s="11"/>
    </row>
    <row r="176" spans="1:6" ht="21.75" customHeight="1" thickBot="1" x14ac:dyDescent="0.25">
      <c r="A176" s="95" t="s">
        <v>59</v>
      </c>
      <c r="B176" s="96"/>
      <c r="C176" s="96"/>
      <c r="D176" s="96"/>
      <c r="E176" s="97"/>
    </row>
    <row r="177" spans="1:256" ht="150" customHeight="1" x14ac:dyDescent="0.25">
      <c r="A177" s="55" t="s">
        <v>121</v>
      </c>
      <c r="B177" s="56" t="s">
        <v>111</v>
      </c>
      <c r="C177" s="46">
        <v>7749271</v>
      </c>
      <c r="D177" s="46">
        <v>983870</v>
      </c>
      <c r="E177" s="47">
        <f>D177/C177*100</f>
        <v>12.6962910446673</v>
      </c>
      <c r="F177" s="11"/>
    </row>
    <row r="178" spans="1:256" ht="63.75" x14ac:dyDescent="0.25">
      <c r="A178" s="45" t="s">
        <v>75</v>
      </c>
      <c r="B178" s="53" t="s">
        <v>112</v>
      </c>
      <c r="C178" s="73">
        <v>1030188</v>
      </c>
      <c r="D178" s="73">
        <v>1446.85</v>
      </c>
      <c r="E178" s="48">
        <f>D178/C178*100</f>
        <v>0.14044523912140308</v>
      </c>
      <c r="F178" s="11"/>
    </row>
    <row r="179" spans="1:256" ht="75.75" thickBot="1" x14ac:dyDescent="0.3">
      <c r="A179" s="59" t="s">
        <v>104</v>
      </c>
      <c r="B179" s="64" t="s">
        <v>113</v>
      </c>
      <c r="C179" s="61">
        <v>1496096</v>
      </c>
      <c r="D179" s="61">
        <v>59766</v>
      </c>
      <c r="E179" s="63">
        <f>D179/C179*100</f>
        <v>3.9947971253181613</v>
      </c>
      <c r="F179" s="11"/>
    </row>
    <row r="180" spans="1:256" s="33" customFormat="1" ht="17.25" customHeight="1" thickBot="1" x14ac:dyDescent="0.25">
      <c r="A180" s="102" t="s">
        <v>60</v>
      </c>
      <c r="B180" s="103"/>
      <c r="C180" s="103"/>
      <c r="D180" s="103"/>
      <c r="E180" s="104"/>
    </row>
    <row r="181" spans="1:256" s="33" customFormat="1" ht="60.75" thickBot="1" x14ac:dyDescent="0.3">
      <c r="A181" s="69" t="s">
        <v>122</v>
      </c>
      <c r="B181" s="79" t="s">
        <v>115</v>
      </c>
      <c r="C181" s="71">
        <v>19874666</v>
      </c>
      <c r="D181" s="71">
        <v>1585531.35</v>
      </c>
      <c r="E181" s="72">
        <f>D181/C181*100</f>
        <v>7.9776502910791054</v>
      </c>
      <c r="G181" s="77"/>
      <c r="H181" s="77"/>
    </row>
    <row r="182" spans="1:256" ht="20.25" customHeight="1" thickBot="1" x14ac:dyDescent="0.25">
      <c r="A182" s="102" t="s">
        <v>61</v>
      </c>
      <c r="B182" s="103"/>
      <c r="C182" s="103"/>
      <c r="D182" s="103"/>
      <c r="E182" s="104"/>
    </row>
    <row r="183" spans="1:256" ht="64.5" customHeight="1" thickBot="1" x14ac:dyDescent="0.3">
      <c r="A183" s="69" t="s">
        <v>122</v>
      </c>
      <c r="B183" s="79" t="s">
        <v>115</v>
      </c>
      <c r="C183" s="71">
        <v>24839666</v>
      </c>
      <c r="D183" s="71">
        <v>1720988.28</v>
      </c>
      <c r="E183" s="72">
        <f>D183/C183*100</f>
        <v>6.928387362374357</v>
      </c>
    </row>
    <row r="184" spans="1:256" ht="21" customHeight="1" thickBot="1" x14ac:dyDescent="0.25">
      <c r="A184" s="102" t="s">
        <v>62</v>
      </c>
      <c r="B184" s="103"/>
      <c r="C184" s="103"/>
      <c r="D184" s="103"/>
      <c r="E184" s="104"/>
    </row>
    <row r="185" spans="1:256" ht="67.5" customHeight="1" thickBot="1" x14ac:dyDescent="0.3">
      <c r="A185" s="69" t="s">
        <v>122</v>
      </c>
      <c r="B185" s="70">
        <v>630100590</v>
      </c>
      <c r="C185" s="71">
        <v>5076241</v>
      </c>
      <c r="D185" s="71">
        <v>278846.59999999998</v>
      </c>
      <c r="E185" s="72">
        <f>D185/C185*100</f>
        <v>5.4931710295078577</v>
      </c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  <c r="EK185" s="49"/>
      <c r="EL185" s="49"/>
      <c r="EM185" s="49"/>
      <c r="EN185" s="49"/>
      <c r="EO185" s="49"/>
      <c r="EP185" s="49"/>
      <c r="EQ185" s="49"/>
      <c r="ER185" s="49"/>
      <c r="ES185" s="49"/>
      <c r="ET185" s="49"/>
      <c r="EU185" s="49"/>
      <c r="EV185" s="49"/>
      <c r="EW185" s="49"/>
      <c r="EX185" s="49"/>
      <c r="EY185" s="49"/>
      <c r="EZ185" s="49"/>
      <c r="FA185" s="49"/>
      <c r="FB185" s="49"/>
      <c r="FC185" s="49"/>
      <c r="FD185" s="49"/>
      <c r="FE185" s="49"/>
      <c r="FF185" s="49"/>
      <c r="FG185" s="49"/>
      <c r="FH185" s="49"/>
      <c r="FI185" s="49"/>
      <c r="FJ185" s="49"/>
      <c r="FK185" s="49"/>
      <c r="FL185" s="49"/>
      <c r="FM185" s="49"/>
      <c r="FN185" s="49"/>
      <c r="FO185" s="49"/>
      <c r="FP185" s="49"/>
      <c r="FQ185" s="49"/>
      <c r="FR185" s="49"/>
      <c r="FS185" s="49"/>
      <c r="FT185" s="49"/>
      <c r="FU185" s="49"/>
      <c r="FV185" s="49"/>
      <c r="FW185" s="49"/>
      <c r="FX185" s="49"/>
      <c r="FY185" s="49"/>
      <c r="FZ185" s="49"/>
      <c r="GA185" s="49"/>
      <c r="GB185" s="49"/>
      <c r="GC185" s="49"/>
      <c r="GD185" s="49"/>
      <c r="GE185" s="49"/>
      <c r="GF185" s="49"/>
      <c r="GG185" s="49"/>
      <c r="GH185" s="49"/>
      <c r="GI185" s="49"/>
      <c r="GJ185" s="49"/>
      <c r="GK185" s="49"/>
      <c r="GL185" s="49"/>
      <c r="GM185" s="49"/>
      <c r="GN185" s="49"/>
      <c r="GO185" s="49"/>
      <c r="GP185" s="49"/>
      <c r="GQ185" s="49"/>
      <c r="GR185" s="49"/>
      <c r="GS185" s="49"/>
      <c r="GT185" s="49"/>
      <c r="GU185" s="49"/>
      <c r="GV185" s="49"/>
      <c r="GW185" s="49"/>
      <c r="GX185" s="49"/>
      <c r="GY185" s="49"/>
      <c r="GZ185" s="49"/>
      <c r="HA185" s="49"/>
      <c r="HB185" s="49"/>
      <c r="HC185" s="49"/>
      <c r="HD185" s="49"/>
      <c r="HE185" s="49"/>
      <c r="HF185" s="49"/>
      <c r="HG185" s="49"/>
      <c r="HH185" s="49"/>
      <c r="HI185" s="49"/>
      <c r="HJ185" s="49"/>
      <c r="HK185" s="49"/>
      <c r="HL185" s="49"/>
      <c r="HM185" s="49"/>
      <c r="HN185" s="49"/>
      <c r="HO185" s="49"/>
      <c r="HP185" s="49"/>
      <c r="HQ185" s="49"/>
      <c r="HR185" s="49"/>
      <c r="HS185" s="49"/>
      <c r="HT185" s="49"/>
      <c r="HU185" s="49"/>
      <c r="HV185" s="49"/>
      <c r="HW185" s="49"/>
      <c r="HX185" s="49"/>
      <c r="HY185" s="49"/>
      <c r="HZ185" s="49"/>
      <c r="IA185" s="49"/>
      <c r="IB185" s="49"/>
      <c r="IC185" s="49"/>
      <c r="ID185" s="49"/>
      <c r="IE185" s="49"/>
      <c r="IF185" s="49"/>
      <c r="IG185" s="49"/>
      <c r="IH185" s="49"/>
      <c r="II185" s="49"/>
      <c r="IJ185" s="49"/>
      <c r="IK185" s="49"/>
      <c r="IL185" s="49"/>
      <c r="IM185" s="49"/>
      <c r="IN185" s="49"/>
      <c r="IO185" s="49"/>
      <c r="IP185" s="49"/>
      <c r="IQ185" s="49"/>
      <c r="IR185" s="49"/>
      <c r="IS185" s="49"/>
      <c r="IT185" s="49"/>
      <c r="IU185" s="49"/>
      <c r="IV185" s="49"/>
    </row>
    <row r="186" spans="1:256" ht="13.5" thickBot="1" x14ac:dyDescent="0.25">
      <c r="A186" s="102" t="s">
        <v>64</v>
      </c>
      <c r="B186" s="103"/>
      <c r="C186" s="103"/>
      <c r="D186" s="103"/>
      <c r="E186" s="104"/>
    </row>
    <row r="187" spans="1:256" ht="76.5" customHeight="1" thickBot="1" x14ac:dyDescent="0.3">
      <c r="A187" s="69" t="s">
        <v>122</v>
      </c>
      <c r="B187" s="82">
        <v>630100590</v>
      </c>
      <c r="C187" s="71">
        <v>10257476</v>
      </c>
      <c r="D187" s="71">
        <v>775496.78</v>
      </c>
      <c r="E187" s="72">
        <f>D187/C187*100</f>
        <v>7.5603080133943292</v>
      </c>
    </row>
    <row r="188" spans="1:256" ht="21.75" customHeight="1" thickBot="1" x14ac:dyDescent="0.25">
      <c r="A188" s="102" t="s">
        <v>63</v>
      </c>
      <c r="B188" s="103"/>
      <c r="C188" s="103"/>
      <c r="D188" s="103"/>
      <c r="E188" s="104"/>
    </row>
    <row r="189" spans="1:256" ht="67.5" customHeight="1" thickBot="1" x14ac:dyDescent="0.3">
      <c r="A189" s="69" t="s">
        <v>122</v>
      </c>
      <c r="B189" s="70">
        <v>630100590</v>
      </c>
      <c r="C189" s="71">
        <v>4954935</v>
      </c>
      <c r="D189" s="71">
        <v>257679.98</v>
      </c>
      <c r="E189" s="72">
        <f>D189/C189*100</f>
        <v>5.2004714491713813</v>
      </c>
    </row>
    <row r="190" spans="1:256" ht="18.75" customHeight="1" thickBot="1" x14ac:dyDescent="0.25">
      <c r="A190" s="102" t="s">
        <v>65</v>
      </c>
      <c r="B190" s="103"/>
      <c r="C190" s="103"/>
      <c r="D190" s="103"/>
      <c r="E190" s="104"/>
      <c r="F190" s="11"/>
    </row>
    <row r="191" spans="1:256" ht="71.25" customHeight="1" thickBot="1" x14ac:dyDescent="0.3">
      <c r="A191" s="69" t="s">
        <v>123</v>
      </c>
      <c r="B191" s="70">
        <v>650101520</v>
      </c>
      <c r="C191" s="71">
        <v>3956354</v>
      </c>
      <c r="D191" s="71">
        <v>270547.21999999997</v>
      </c>
      <c r="E191" s="72">
        <f>D191/C191*100</f>
        <v>6.8382965730569092</v>
      </c>
      <c r="F191" s="11"/>
      <c r="G191" s="11"/>
    </row>
    <row r="192" spans="1:256" ht="18" customHeight="1" thickBot="1" x14ac:dyDescent="0.25">
      <c r="A192" s="99" t="s">
        <v>102</v>
      </c>
      <c r="B192" s="100"/>
      <c r="C192" s="100"/>
      <c r="D192" s="100"/>
      <c r="E192" s="101"/>
    </row>
    <row r="193" spans="1:256" ht="66" customHeight="1" x14ac:dyDescent="0.25">
      <c r="A193" s="55" t="s">
        <v>76</v>
      </c>
      <c r="B193" s="56" t="s">
        <v>116</v>
      </c>
      <c r="C193" s="67">
        <v>10097016</v>
      </c>
      <c r="D193" s="67">
        <v>637372.91</v>
      </c>
      <c r="E193" s="68">
        <f>D193/C193*100</f>
        <v>6.3124878677026954</v>
      </c>
    </row>
    <row r="194" spans="1:256" ht="137.25" customHeight="1" thickBot="1" x14ac:dyDescent="0.3">
      <c r="A194" s="59" t="s">
        <v>124</v>
      </c>
      <c r="B194" s="60" t="s">
        <v>108</v>
      </c>
      <c r="C194" s="80">
        <v>1189227</v>
      </c>
      <c r="D194" s="80"/>
      <c r="E194" s="81">
        <f>D194/C194*100</f>
        <v>0</v>
      </c>
    </row>
    <row r="195" spans="1:256" ht="18" customHeight="1" thickBot="1" x14ac:dyDescent="0.25">
      <c r="A195" s="98" t="s">
        <v>101</v>
      </c>
      <c r="B195" s="98"/>
      <c r="C195" s="98"/>
      <c r="D195" s="98"/>
      <c r="E195" s="98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  <c r="AP195" s="112"/>
      <c r="AQ195" s="112"/>
      <c r="AR195" s="112"/>
      <c r="AS195" s="112"/>
      <c r="AT195" s="112"/>
      <c r="AU195" s="112"/>
      <c r="AV195" s="113"/>
      <c r="AW195" s="115"/>
      <c r="AX195" s="115"/>
      <c r="AY195" s="115"/>
      <c r="AZ195" s="115"/>
      <c r="BA195" s="115"/>
      <c r="BB195" s="115"/>
      <c r="BC195" s="115"/>
      <c r="BD195" s="115"/>
      <c r="BE195" s="115"/>
      <c r="BF195" s="115"/>
      <c r="BG195" s="115"/>
      <c r="BH195" s="115"/>
      <c r="BI195" s="115"/>
      <c r="BJ195" s="115"/>
      <c r="BK195" s="115"/>
      <c r="BL195" s="115"/>
      <c r="BM195" s="115"/>
      <c r="BN195" s="115"/>
      <c r="BO195" s="115"/>
      <c r="BP195" s="115"/>
      <c r="BQ195" s="115"/>
      <c r="BR195" s="115"/>
      <c r="BS195" s="115"/>
      <c r="BT195" s="115"/>
      <c r="BU195" s="115"/>
      <c r="BV195" s="115"/>
      <c r="BW195" s="115"/>
      <c r="BX195" s="115"/>
      <c r="BY195" s="115"/>
      <c r="BZ195" s="115"/>
      <c r="CA195" s="115"/>
      <c r="CB195" s="115"/>
      <c r="CC195" s="115"/>
      <c r="CD195" s="115"/>
      <c r="CE195" s="115"/>
      <c r="CF195" s="115"/>
      <c r="CG195" s="115"/>
      <c r="CH195" s="115"/>
      <c r="CI195" s="115"/>
      <c r="CJ195" s="115"/>
      <c r="CK195" s="115"/>
      <c r="CL195" s="115"/>
      <c r="CM195" s="115"/>
      <c r="CN195" s="115"/>
      <c r="CO195" s="115"/>
      <c r="CP195" s="115"/>
      <c r="CQ195" s="115"/>
      <c r="CR195" s="115"/>
      <c r="CS195" s="115"/>
      <c r="CT195" s="115"/>
      <c r="CU195" s="115"/>
      <c r="CV195" s="115"/>
      <c r="CW195" s="115"/>
      <c r="CX195" s="115"/>
      <c r="CY195" s="115"/>
      <c r="CZ195" s="115"/>
      <c r="DA195" s="115"/>
      <c r="DB195" s="115"/>
      <c r="DC195" s="115"/>
      <c r="DD195" s="115"/>
      <c r="DE195" s="115"/>
      <c r="DF195" s="115"/>
      <c r="DG195" s="115"/>
      <c r="DH195" s="115"/>
      <c r="DI195" s="115"/>
      <c r="DJ195" s="115"/>
      <c r="DK195" s="115"/>
      <c r="DL195" s="115"/>
      <c r="DM195" s="115"/>
      <c r="DN195" s="115"/>
      <c r="DO195" s="115"/>
      <c r="DP195" s="115"/>
      <c r="DQ195" s="115"/>
      <c r="DR195" s="115"/>
      <c r="DS195" s="115"/>
      <c r="DT195" s="115"/>
      <c r="DU195" s="115"/>
      <c r="DV195" s="115"/>
      <c r="DW195" s="115"/>
      <c r="DX195" s="115"/>
      <c r="DY195" s="115"/>
      <c r="DZ195" s="115"/>
      <c r="EA195" s="115"/>
      <c r="EB195" s="115"/>
      <c r="EC195" s="115"/>
      <c r="ED195" s="115"/>
      <c r="EE195" s="115"/>
      <c r="EF195" s="115"/>
      <c r="EG195" s="115"/>
      <c r="EH195" s="115"/>
      <c r="EI195" s="115"/>
      <c r="EJ195" s="115"/>
      <c r="EK195" s="115"/>
      <c r="EL195" s="115"/>
      <c r="EM195" s="115"/>
      <c r="EN195" s="115"/>
      <c r="EO195" s="115"/>
      <c r="EP195" s="115"/>
      <c r="EQ195" s="115"/>
      <c r="ER195" s="115"/>
      <c r="ES195" s="115"/>
      <c r="ET195" s="115"/>
      <c r="EU195" s="115"/>
      <c r="EV195" s="115"/>
      <c r="EW195" s="115"/>
      <c r="EX195" s="115"/>
      <c r="EY195" s="115"/>
      <c r="EZ195" s="115"/>
      <c r="FA195" s="115"/>
      <c r="FB195" s="115"/>
      <c r="FC195" s="115"/>
      <c r="FD195" s="115"/>
      <c r="FE195" s="115"/>
      <c r="FF195" s="115"/>
      <c r="FG195" s="115"/>
      <c r="FH195" s="115"/>
      <c r="FI195" s="115"/>
      <c r="FJ195" s="115"/>
      <c r="FK195" s="115"/>
      <c r="FL195" s="115"/>
      <c r="FM195" s="115"/>
      <c r="FN195" s="115"/>
      <c r="FO195" s="115"/>
      <c r="FP195" s="115"/>
      <c r="FQ195" s="115"/>
      <c r="FR195" s="115"/>
      <c r="FS195" s="115"/>
      <c r="FT195" s="115"/>
      <c r="FU195" s="115"/>
      <c r="FV195" s="115"/>
      <c r="FW195" s="115"/>
      <c r="FX195" s="115"/>
      <c r="FY195" s="115"/>
      <c r="FZ195" s="115"/>
      <c r="GA195" s="115"/>
      <c r="GB195" s="115"/>
      <c r="GC195" s="115"/>
      <c r="GD195" s="115"/>
      <c r="GE195" s="115"/>
      <c r="GF195" s="115"/>
      <c r="GG195" s="115"/>
      <c r="GH195" s="115"/>
      <c r="GI195" s="115"/>
      <c r="GJ195" s="115"/>
      <c r="GK195" s="115"/>
      <c r="GL195" s="115"/>
      <c r="GM195" s="115"/>
      <c r="GN195" s="115"/>
      <c r="GO195" s="115"/>
      <c r="GP195" s="115"/>
      <c r="GQ195" s="115"/>
      <c r="GR195" s="115"/>
      <c r="GS195" s="115"/>
      <c r="GT195" s="115"/>
      <c r="GU195" s="115"/>
      <c r="GV195" s="115"/>
      <c r="GW195" s="115"/>
      <c r="GX195" s="115"/>
      <c r="GY195" s="115"/>
      <c r="GZ195" s="115"/>
      <c r="HA195" s="115"/>
      <c r="HB195" s="115"/>
      <c r="HC195" s="115"/>
      <c r="HD195" s="115"/>
      <c r="HE195" s="115"/>
      <c r="HF195" s="115"/>
      <c r="HG195" s="115"/>
      <c r="HH195" s="115"/>
      <c r="HI195" s="115"/>
      <c r="HJ195" s="115"/>
      <c r="HK195" s="115"/>
      <c r="HL195" s="115"/>
      <c r="HM195" s="115"/>
      <c r="HN195" s="115"/>
      <c r="HO195" s="115"/>
      <c r="HP195" s="115"/>
      <c r="HQ195" s="115"/>
      <c r="HR195" s="115"/>
      <c r="HS195" s="115"/>
      <c r="HT195" s="115"/>
      <c r="HU195" s="115"/>
      <c r="HV195" s="115"/>
      <c r="HW195" s="115"/>
      <c r="HX195" s="115"/>
      <c r="HY195" s="115"/>
      <c r="HZ195" s="115"/>
      <c r="IA195" s="115"/>
      <c r="IB195" s="115"/>
      <c r="IC195" s="115"/>
      <c r="ID195" s="115"/>
      <c r="IE195" s="115"/>
      <c r="IF195" s="115"/>
      <c r="IG195" s="115"/>
      <c r="IH195" s="115"/>
      <c r="II195" s="115"/>
      <c r="IJ195" s="115"/>
      <c r="IK195" s="115"/>
      <c r="IL195" s="115"/>
      <c r="IM195" s="115"/>
      <c r="IN195" s="115"/>
      <c r="IO195" s="115"/>
      <c r="IP195" s="115"/>
      <c r="IQ195" s="115"/>
      <c r="IR195" s="115"/>
      <c r="IS195" s="115"/>
      <c r="IT195" s="115"/>
      <c r="IU195" s="115"/>
      <c r="IV195" s="115"/>
    </row>
    <row r="196" spans="1:256" ht="77.25" customHeight="1" thickBot="1" x14ac:dyDescent="0.3">
      <c r="A196" s="69" t="s">
        <v>76</v>
      </c>
      <c r="B196" s="79" t="s">
        <v>114</v>
      </c>
      <c r="C196" s="71">
        <v>15854232</v>
      </c>
      <c r="D196" s="71">
        <v>1122978.8500000001</v>
      </c>
      <c r="E196" s="72">
        <f>D196/C196*100</f>
        <v>7.0831488400068841</v>
      </c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  <c r="AF196" s="112"/>
      <c r="AG196" s="112"/>
      <c r="AH196" s="112"/>
      <c r="AI196" s="112"/>
      <c r="AJ196" s="112"/>
      <c r="AK196" s="112"/>
      <c r="AL196" s="112"/>
      <c r="AM196" s="112"/>
      <c r="AN196" s="112"/>
      <c r="AO196" s="112"/>
      <c r="AP196" s="112"/>
      <c r="AQ196" s="112"/>
      <c r="AR196" s="112"/>
      <c r="AS196" s="112"/>
      <c r="AT196" s="112"/>
      <c r="AU196" s="112"/>
      <c r="AV196" s="114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  <c r="DK196" s="116"/>
      <c r="DL196" s="116"/>
      <c r="DM196" s="116"/>
      <c r="DN196" s="116"/>
      <c r="DO196" s="116"/>
      <c r="DP196" s="116"/>
      <c r="DQ196" s="116"/>
      <c r="DR196" s="116"/>
      <c r="DS196" s="116"/>
      <c r="DT196" s="116"/>
      <c r="DU196" s="116"/>
      <c r="DV196" s="116"/>
      <c r="DW196" s="116"/>
      <c r="DX196" s="116"/>
      <c r="DY196" s="116"/>
      <c r="DZ196" s="116"/>
      <c r="EA196" s="116"/>
      <c r="EB196" s="116"/>
      <c r="EC196" s="116"/>
      <c r="ED196" s="116"/>
      <c r="EE196" s="116"/>
      <c r="EF196" s="116"/>
      <c r="EG196" s="116"/>
      <c r="EH196" s="116"/>
      <c r="EI196" s="116"/>
      <c r="EJ196" s="116"/>
      <c r="EK196" s="116"/>
      <c r="EL196" s="116"/>
      <c r="EM196" s="116"/>
      <c r="EN196" s="116"/>
      <c r="EO196" s="116"/>
      <c r="EP196" s="116"/>
      <c r="EQ196" s="116"/>
      <c r="ER196" s="116"/>
      <c r="ES196" s="116"/>
      <c r="ET196" s="116"/>
      <c r="EU196" s="116"/>
      <c r="EV196" s="116"/>
      <c r="EW196" s="116"/>
      <c r="EX196" s="116"/>
      <c r="EY196" s="116"/>
      <c r="EZ196" s="116"/>
      <c r="FA196" s="116"/>
      <c r="FB196" s="116"/>
      <c r="FC196" s="116"/>
      <c r="FD196" s="116"/>
      <c r="FE196" s="116"/>
      <c r="FF196" s="116"/>
      <c r="FG196" s="116"/>
      <c r="FH196" s="116"/>
      <c r="FI196" s="116"/>
      <c r="FJ196" s="116"/>
      <c r="FK196" s="116"/>
      <c r="FL196" s="116"/>
      <c r="FM196" s="116"/>
      <c r="FN196" s="116"/>
      <c r="FO196" s="116"/>
      <c r="FP196" s="116"/>
      <c r="FQ196" s="116"/>
      <c r="FR196" s="116"/>
      <c r="FS196" s="116"/>
      <c r="FT196" s="116"/>
      <c r="FU196" s="116"/>
      <c r="FV196" s="116"/>
      <c r="FW196" s="116"/>
      <c r="FX196" s="116"/>
      <c r="FY196" s="116"/>
      <c r="FZ196" s="116"/>
      <c r="GA196" s="116"/>
      <c r="GB196" s="116"/>
      <c r="GC196" s="116"/>
      <c r="GD196" s="116"/>
      <c r="GE196" s="116"/>
      <c r="GF196" s="116"/>
      <c r="GG196" s="116"/>
      <c r="GH196" s="116"/>
      <c r="GI196" s="116"/>
      <c r="GJ196" s="116"/>
      <c r="GK196" s="116"/>
      <c r="GL196" s="116"/>
      <c r="GM196" s="116"/>
      <c r="GN196" s="116"/>
      <c r="GO196" s="116"/>
      <c r="GP196" s="116"/>
      <c r="GQ196" s="116"/>
      <c r="GR196" s="116"/>
      <c r="GS196" s="116"/>
      <c r="GT196" s="116"/>
      <c r="GU196" s="116"/>
      <c r="GV196" s="116"/>
      <c r="GW196" s="116"/>
      <c r="GX196" s="116"/>
      <c r="GY196" s="116"/>
      <c r="GZ196" s="116"/>
      <c r="HA196" s="116"/>
      <c r="HB196" s="116"/>
      <c r="HC196" s="116"/>
      <c r="HD196" s="116"/>
      <c r="HE196" s="116"/>
      <c r="HF196" s="116"/>
      <c r="HG196" s="116"/>
      <c r="HH196" s="116"/>
      <c r="HI196" s="116"/>
      <c r="HJ196" s="116"/>
      <c r="HK196" s="116"/>
      <c r="HL196" s="116"/>
      <c r="HM196" s="116"/>
      <c r="HN196" s="116"/>
      <c r="HO196" s="116"/>
      <c r="HP196" s="116"/>
      <c r="HQ196" s="116"/>
      <c r="HR196" s="116"/>
      <c r="HS196" s="116"/>
      <c r="HT196" s="116"/>
      <c r="HU196" s="116"/>
      <c r="HV196" s="116"/>
      <c r="HW196" s="116"/>
      <c r="HX196" s="116"/>
      <c r="HY196" s="116"/>
      <c r="HZ196" s="116"/>
      <c r="IA196" s="116"/>
      <c r="IB196" s="116"/>
      <c r="IC196" s="116"/>
      <c r="ID196" s="116"/>
      <c r="IE196" s="116"/>
      <c r="IF196" s="116"/>
      <c r="IG196" s="116"/>
      <c r="IH196" s="116"/>
      <c r="II196" s="116"/>
      <c r="IJ196" s="116"/>
      <c r="IK196" s="116"/>
      <c r="IL196" s="116"/>
      <c r="IM196" s="116"/>
      <c r="IN196" s="116"/>
      <c r="IO196" s="116"/>
      <c r="IP196" s="116"/>
      <c r="IQ196" s="116"/>
      <c r="IR196" s="116"/>
      <c r="IS196" s="116"/>
      <c r="IT196" s="116"/>
      <c r="IU196" s="116"/>
      <c r="IV196" s="116"/>
    </row>
    <row r="197" spans="1:256" x14ac:dyDescent="0.2">
      <c r="A197" s="8"/>
      <c r="B197" s="52"/>
      <c r="C197" s="10"/>
      <c r="D197" s="10"/>
      <c r="E197" s="10"/>
    </row>
    <row r="198" spans="1:256" x14ac:dyDescent="0.2">
      <c r="A198" s="8"/>
      <c r="B198" s="52"/>
      <c r="C198" s="10"/>
      <c r="D198" s="10"/>
      <c r="E198" s="10"/>
    </row>
    <row r="199" spans="1:256" x14ac:dyDescent="0.2">
      <c r="A199" s="8"/>
      <c r="B199" s="7"/>
      <c r="C199" s="10"/>
      <c r="D199" s="10"/>
      <c r="E199" s="10"/>
    </row>
    <row r="200" spans="1:256" x14ac:dyDescent="0.2">
      <c r="A200" s="8"/>
      <c r="B200" s="7"/>
      <c r="C200" s="10"/>
      <c r="D200" s="10"/>
      <c r="E200" s="10"/>
    </row>
    <row r="201" spans="1:256" x14ac:dyDescent="0.2">
      <c r="A201" s="8"/>
      <c r="B201" s="7"/>
      <c r="C201" s="10"/>
      <c r="D201" s="10"/>
      <c r="E201" s="8"/>
    </row>
    <row r="202" spans="1:256" x14ac:dyDescent="0.2">
      <c r="A202" s="8"/>
      <c r="B202" s="7"/>
      <c r="C202" s="10"/>
      <c r="D202" s="10"/>
      <c r="E202" s="8"/>
    </row>
    <row r="203" spans="1:256" x14ac:dyDescent="0.2">
      <c r="A203" s="8"/>
      <c r="B203" s="7"/>
      <c r="C203" s="10"/>
      <c r="D203" s="10"/>
      <c r="E203" s="8"/>
    </row>
    <row r="204" spans="1:256" x14ac:dyDescent="0.2">
      <c r="A204" s="8"/>
      <c r="B204" s="7"/>
      <c r="C204" s="10"/>
      <c r="D204" s="10"/>
      <c r="E204" s="8"/>
    </row>
    <row r="205" spans="1:256" x14ac:dyDescent="0.2">
      <c r="A205" s="8"/>
      <c r="B205" s="7"/>
      <c r="C205" s="10"/>
      <c r="D205" s="10"/>
      <c r="E205" s="8"/>
    </row>
    <row r="206" spans="1:256" x14ac:dyDescent="0.2">
      <c r="A206" s="8"/>
      <c r="B206" s="7"/>
      <c r="C206" s="10"/>
      <c r="D206" s="10"/>
      <c r="E206" s="8"/>
    </row>
    <row r="207" spans="1:256" x14ac:dyDescent="0.2">
      <c r="A207" s="8"/>
      <c r="B207" s="7"/>
      <c r="C207" s="10"/>
      <c r="D207" s="10"/>
      <c r="E207" s="8"/>
    </row>
    <row r="208" spans="1:256" x14ac:dyDescent="0.2">
      <c r="A208" s="8"/>
      <c r="B208" s="7"/>
      <c r="C208" s="10"/>
      <c r="D208" s="10"/>
      <c r="E208" s="8"/>
    </row>
    <row r="209" spans="1:5" x14ac:dyDescent="0.2">
      <c r="A209" s="8"/>
      <c r="B209" s="7"/>
      <c r="C209" s="10"/>
      <c r="D209" s="10"/>
      <c r="E209" s="8"/>
    </row>
    <row r="210" spans="1:5" x14ac:dyDescent="0.2">
      <c r="A210" s="8"/>
      <c r="B210" s="7"/>
      <c r="C210" s="10"/>
      <c r="D210" s="10"/>
      <c r="E210" s="8"/>
    </row>
    <row r="211" spans="1:5" x14ac:dyDescent="0.2">
      <c r="A211" s="8"/>
      <c r="B211" s="7"/>
      <c r="C211" s="10"/>
      <c r="D211" s="10"/>
      <c r="E211" s="8"/>
    </row>
    <row r="212" spans="1:5" x14ac:dyDescent="0.2">
      <c r="A212" s="8"/>
      <c r="B212" s="7"/>
      <c r="C212" s="10"/>
      <c r="D212" s="10"/>
      <c r="E212" s="8"/>
    </row>
    <row r="213" spans="1:5" x14ac:dyDescent="0.2">
      <c r="A213" s="8"/>
      <c r="B213" s="7"/>
      <c r="C213" s="10"/>
      <c r="D213" s="10"/>
      <c r="E213" s="8"/>
    </row>
    <row r="214" spans="1:5" x14ac:dyDescent="0.2">
      <c r="A214" s="8"/>
      <c r="B214" s="7"/>
      <c r="C214" s="10"/>
      <c r="D214" s="10"/>
      <c r="E214" s="8"/>
    </row>
  </sheetData>
  <autoFilter ref="A11:E95"/>
  <mergeCells count="305">
    <mergeCell ref="IR195:IR196"/>
    <mergeCell ref="IL195:IL196"/>
    <mergeCell ref="IS195:IS196"/>
    <mergeCell ref="IT195:IT196"/>
    <mergeCell ref="IU195:IU196"/>
    <mergeCell ref="IV195:IV196"/>
    <mergeCell ref="IM195:IM196"/>
    <mergeCell ref="IN195:IN196"/>
    <mergeCell ref="IO195:IO196"/>
    <mergeCell ref="IP195:IP196"/>
    <mergeCell ref="IQ195:IQ196"/>
    <mergeCell ref="IF195:IF196"/>
    <mergeCell ref="IG195:IG196"/>
    <mergeCell ref="IH195:IH196"/>
    <mergeCell ref="II195:II196"/>
    <mergeCell ref="IJ195:IJ196"/>
    <mergeCell ref="IK195:IK196"/>
    <mergeCell ref="HZ195:HZ196"/>
    <mergeCell ref="IA195:IA196"/>
    <mergeCell ref="IB195:IB196"/>
    <mergeCell ref="IC195:IC196"/>
    <mergeCell ref="ID195:ID196"/>
    <mergeCell ref="IE195:IE196"/>
    <mergeCell ref="HT195:HT196"/>
    <mergeCell ref="HU195:HU196"/>
    <mergeCell ref="HV195:HV196"/>
    <mergeCell ref="HW195:HW196"/>
    <mergeCell ref="HX195:HX196"/>
    <mergeCell ref="HY195:HY196"/>
    <mergeCell ref="HN195:HN196"/>
    <mergeCell ref="HO195:HO196"/>
    <mergeCell ref="HP195:HP196"/>
    <mergeCell ref="HQ195:HQ196"/>
    <mergeCell ref="HR195:HR196"/>
    <mergeCell ref="HS195:HS196"/>
    <mergeCell ref="HH195:HH196"/>
    <mergeCell ref="HI195:HI196"/>
    <mergeCell ref="HJ195:HJ196"/>
    <mergeCell ref="HK195:HK196"/>
    <mergeCell ref="HL195:HL196"/>
    <mergeCell ref="HM195:HM196"/>
    <mergeCell ref="HB195:HB196"/>
    <mergeCell ref="HC195:HC196"/>
    <mergeCell ref="HD195:HD196"/>
    <mergeCell ref="HE195:HE196"/>
    <mergeCell ref="HF195:HF196"/>
    <mergeCell ref="HG195:HG196"/>
    <mergeCell ref="GV195:GV196"/>
    <mergeCell ref="GW195:GW196"/>
    <mergeCell ref="GX195:GX196"/>
    <mergeCell ref="GY195:GY196"/>
    <mergeCell ref="GZ195:GZ196"/>
    <mergeCell ref="HA195:HA196"/>
    <mergeCell ref="GP195:GP196"/>
    <mergeCell ref="GQ195:GQ196"/>
    <mergeCell ref="GR195:GR196"/>
    <mergeCell ref="GS195:GS196"/>
    <mergeCell ref="GT195:GT196"/>
    <mergeCell ref="GU195:GU196"/>
    <mergeCell ref="GJ195:GJ196"/>
    <mergeCell ref="GK195:GK196"/>
    <mergeCell ref="GL195:GL196"/>
    <mergeCell ref="GM195:GM196"/>
    <mergeCell ref="GN195:GN196"/>
    <mergeCell ref="GO195:GO196"/>
    <mergeCell ref="GD195:GD196"/>
    <mergeCell ref="GE195:GE196"/>
    <mergeCell ref="GF195:GF196"/>
    <mergeCell ref="GG195:GG196"/>
    <mergeCell ref="GH195:GH196"/>
    <mergeCell ref="GI195:GI196"/>
    <mergeCell ref="FX195:FX196"/>
    <mergeCell ref="FY195:FY196"/>
    <mergeCell ref="FZ195:FZ196"/>
    <mergeCell ref="GA195:GA196"/>
    <mergeCell ref="GB195:GB196"/>
    <mergeCell ref="GC195:GC196"/>
    <mergeCell ref="FR195:FR196"/>
    <mergeCell ref="FS195:FS196"/>
    <mergeCell ref="FT195:FT196"/>
    <mergeCell ref="FU195:FU196"/>
    <mergeCell ref="FV195:FV196"/>
    <mergeCell ref="FW195:FW196"/>
    <mergeCell ref="FL195:FL196"/>
    <mergeCell ref="FM195:FM196"/>
    <mergeCell ref="FN195:FN196"/>
    <mergeCell ref="FO195:FO196"/>
    <mergeCell ref="FP195:FP196"/>
    <mergeCell ref="FQ195:FQ196"/>
    <mergeCell ref="FF195:FF196"/>
    <mergeCell ref="FG195:FG196"/>
    <mergeCell ref="FH195:FH196"/>
    <mergeCell ref="FI195:FI196"/>
    <mergeCell ref="FJ195:FJ196"/>
    <mergeCell ref="FK195:FK196"/>
    <mergeCell ref="EZ195:EZ196"/>
    <mergeCell ref="FA195:FA196"/>
    <mergeCell ref="FB195:FB196"/>
    <mergeCell ref="FC195:FC196"/>
    <mergeCell ref="FD195:FD196"/>
    <mergeCell ref="FE195:FE196"/>
    <mergeCell ref="ET195:ET196"/>
    <mergeCell ref="EU195:EU196"/>
    <mergeCell ref="EV195:EV196"/>
    <mergeCell ref="EW195:EW196"/>
    <mergeCell ref="EX195:EX196"/>
    <mergeCell ref="EY195:EY196"/>
    <mergeCell ref="EN195:EN196"/>
    <mergeCell ref="EO195:EO196"/>
    <mergeCell ref="EP195:EP196"/>
    <mergeCell ref="EQ195:EQ196"/>
    <mergeCell ref="ER195:ER196"/>
    <mergeCell ref="ES195:ES196"/>
    <mergeCell ref="EH195:EH196"/>
    <mergeCell ref="EI195:EI196"/>
    <mergeCell ref="EJ195:EJ196"/>
    <mergeCell ref="EK195:EK196"/>
    <mergeCell ref="EL195:EL196"/>
    <mergeCell ref="EM195:EM196"/>
    <mergeCell ref="EB195:EB196"/>
    <mergeCell ref="EC195:EC196"/>
    <mergeCell ref="ED195:ED196"/>
    <mergeCell ref="EE195:EE196"/>
    <mergeCell ref="EF195:EF196"/>
    <mergeCell ref="EG195:EG196"/>
    <mergeCell ref="DV195:DV196"/>
    <mergeCell ref="DW195:DW196"/>
    <mergeCell ref="DX195:DX196"/>
    <mergeCell ref="DY195:DY196"/>
    <mergeCell ref="DZ195:DZ196"/>
    <mergeCell ref="EA195:EA196"/>
    <mergeCell ref="DP195:DP196"/>
    <mergeCell ref="DQ195:DQ196"/>
    <mergeCell ref="DR195:DR196"/>
    <mergeCell ref="DS195:DS196"/>
    <mergeCell ref="DT195:DT196"/>
    <mergeCell ref="DU195:DU196"/>
    <mergeCell ref="DJ195:DJ196"/>
    <mergeCell ref="DK195:DK196"/>
    <mergeCell ref="DL195:DL196"/>
    <mergeCell ref="DM195:DM196"/>
    <mergeCell ref="DN195:DN196"/>
    <mergeCell ref="DO195:DO196"/>
    <mergeCell ref="DD195:DD196"/>
    <mergeCell ref="DE195:DE196"/>
    <mergeCell ref="DF195:DF196"/>
    <mergeCell ref="DG195:DG196"/>
    <mergeCell ref="DH195:DH196"/>
    <mergeCell ref="DI195:DI196"/>
    <mergeCell ref="CX195:CX196"/>
    <mergeCell ref="CY195:CY196"/>
    <mergeCell ref="CZ195:CZ196"/>
    <mergeCell ref="DA195:DA196"/>
    <mergeCell ref="DB195:DB196"/>
    <mergeCell ref="DC195:DC196"/>
    <mergeCell ref="CR195:CR196"/>
    <mergeCell ref="CS195:CS196"/>
    <mergeCell ref="CT195:CT196"/>
    <mergeCell ref="CU195:CU196"/>
    <mergeCell ref="CV195:CV196"/>
    <mergeCell ref="CW195:CW196"/>
    <mergeCell ref="CL195:CL196"/>
    <mergeCell ref="CM195:CM196"/>
    <mergeCell ref="CN195:CN196"/>
    <mergeCell ref="CO195:CO196"/>
    <mergeCell ref="CP195:CP196"/>
    <mergeCell ref="CQ195:CQ196"/>
    <mergeCell ref="CF195:CF196"/>
    <mergeCell ref="CG195:CG196"/>
    <mergeCell ref="CH195:CH196"/>
    <mergeCell ref="CI195:CI196"/>
    <mergeCell ref="CJ195:CJ196"/>
    <mergeCell ref="CK195:CK196"/>
    <mergeCell ref="BZ195:BZ196"/>
    <mergeCell ref="CA195:CA196"/>
    <mergeCell ref="CB195:CB196"/>
    <mergeCell ref="CC195:CC196"/>
    <mergeCell ref="CD195:CD196"/>
    <mergeCell ref="CE195:CE196"/>
    <mergeCell ref="BT195:BT196"/>
    <mergeCell ref="BU195:BU196"/>
    <mergeCell ref="BV195:BV196"/>
    <mergeCell ref="BW195:BW196"/>
    <mergeCell ref="BX195:BX196"/>
    <mergeCell ref="BY195:BY196"/>
    <mergeCell ref="BN195:BN196"/>
    <mergeCell ref="BO195:BO196"/>
    <mergeCell ref="BP195:BP196"/>
    <mergeCell ref="BQ195:BQ196"/>
    <mergeCell ref="BR195:BR196"/>
    <mergeCell ref="BS195:BS196"/>
    <mergeCell ref="BH195:BH196"/>
    <mergeCell ref="BI195:BI196"/>
    <mergeCell ref="BJ195:BJ196"/>
    <mergeCell ref="BK195:BK196"/>
    <mergeCell ref="BL195:BL196"/>
    <mergeCell ref="BM195:BM196"/>
    <mergeCell ref="BB195:BB196"/>
    <mergeCell ref="BC195:BC196"/>
    <mergeCell ref="BD195:BD196"/>
    <mergeCell ref="BE195:BE196"/>
    <mergeCell ref="BF195:BF196"/>
    <mergeCell ref="BG195:BG196"/>
    <mergeCell ref="AV195:AV196"/>
    <mergeCell ref="AW195:AW196"/>
    <mergeCell ref="AX195:AX196"/>
    <mergeCell ref="AY195:AY196"/>
    <mergeCell ref="AZ195:AZ196"/>
    <mergeCell ref="BA195:BA196"/>
    <mergeCell ref="AP195:AP196"/>
    <mergeCell ref="AQ195:AQ196"/>
    <mergeCell ref="AR195:AR196"/>
    <mergeCell ref="AS195:AS196"/>
    <mergeCell ref="AT195:AT196"/>
    <mergeCell ref="AU195:AU196"/>
    <mergeCell ref="AJ195:AJ196"/>
    <mergeCell ref="AK195:AK196"/>
    <mergeCell ref="AL195:AL196"/>
    <mergeCell ref="AM195:AM196"/>
    <mergeCell ref="AN195:AN196"/>
    <mergeCell ref="AO195:AO196"/>
    <mergeCell ref="AD195:AD196"/>
    <mergeCell ref="AE195:AE196"/>
    <mergeCell ref="AF195:AF196"/>
    <mergeCell ref="AG195:AG196"/>
    <mergeCell ref="AH195:AH196"/>
    <mergeCell ref="AI195:AI196"/>
    <mergeCell ref="X195:X196"/>
    <mergeCell ref="Y195:Y196"/>
    <mergeCell ref="Z195:Z196"/>
    <mergeCell ref="AA195:AA196"/>
    <mergeCell ref="AB195:AB196"/>
    <mergeCell ref="AC195:AC196"/>
    <mergeCell ref="R195:R196"/>
    <mergeCell ref="S195:S196"/>
    <mergeCell ref="T195:T196"/>
    <mergeCell ref="U195:U196"/>
    <mergeCell ref="V195:V196"/>
    <mergeCell ref="W195:W196"/>
    <mergeCell ref="L195:L196"/>
    <mergeCell ref="M195:M196"/>
    <mergeCell ref="N195:N196"/>
    <mergeCell ref="O195:O196"/>
    <mergeCell ref="P195:P196"/>
    <mergeCell ref="Q195:Q196"/>
    <mergeCell ref="F195:F196"/>
    <mergeCell ref="G195:G196"/>
    <mergeCell ref="H195:H196"/>
    <mergeCell ref="I195:I196"/>
    <mergeCell ref="J195:J196"/>
    <mergeCell ref="K195:K196"/>
    <mergeCell ref="A116:E116"/>
    <mergeCell ref="A136:E136"/>
    <mergeCell ref="A160:E160"/>
    <mergeCell ref="A80:E80"/>
    <mergeCell ref="A96:E96"/>
    <mergeCell ref="A84:E84"/>
    <mergeCell ref="A120:E120"/>
    <mergeCell ref="A124:E124"/>
    <mergeCell ref="A108:E108"/>
    <mergeCell ref="A112:E112"/>
    <mergeCell ref="A32:E32"/>
    <mergeCell ref="A48:E48"/>
    <mergeCell ref="A52:E52"/>
    <mergeCell ref="A36:E36"/>
    <mergeCell ref="A44:E44"/>
    <mergeCell ref="A64:E64"/>
    <mergeCell ref="A56:E56"/>
    <mergeCell ref="A60:E60"/>
    <mergeCell ref="A6:F6"/>
    <mergeCell ref="A12:E12"/>
    <mergeCell ref="A24:E24"/>
    <mergeCell ref="A8:E8"/>
    <mergeCell ref="A9:E9"/>
    <mergeCell ref="A40:E40"/>
    <mergeCell ref="A20:E20"/>
    <mergeCell ref="A16:E16"/>
    <mergeCell ref="A7:E7"/>
    <mergeCell ref="A28:E28"/>
    <mergeCell ref="A88:E88"/>
    <mergeCell ref="A92:E92"/>
    <mergeCell ref="A68:E68"/>
    <mergeCell ref="A104:E104"/>
    <mergeCell ref="A76:E76"/>
    <mergeCell ref="A100:E100"/>
    <mergeCell ref="A72:E72"/>
    <mergeCell ref="A128:E128"/>
    <mergeCell ref="A164:E164"/>
    <mergeCell ref="A188:E188"/>
    <mergeCell ref="A180:E180"/>
    <mergeCell ref="A182:E182"/>
    <mergeCell ref="A190:E190"/>
    <mergeCell ref="A184:E184"/>
    <mergeCell ref="A186:E186"/>
    <mergeCell ref="A148:E148"/>
    <mergeCell ref="A152:E152"/>
    <mergeCell ref="A140:E140"/>
    <mergeCell ref="A144:E144"/>
    <mergeCell ref="A132:E132"/>
    <mergeCell ref="A195:E195"/>
    <mergeCell ref="A176:E176"/>
    <mergeCell ref="A172:E172"/>
    <mergeCell ref="A156:E156"/>
    <mergeCell ref="A168:E168"/>
    <mergeCell ref="A192:E192"/>
  </mergeCells>
  <phoneticPr fontId="0" type="noConversion"/>
  <pageMargins left="0.75" right="0.75" top="1" bottom="1" header="0.5" footer="0.5"/>
  <pageSetup paperSize="9" scale="58" orientation="portrait" verticalDpi="0" r:id="rId1"/>
  <headerFooter alignWithMargins="0"/>
  <rowBreaks count="1" manualBreakCount="1">
    <brk id="17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казенных </vt:lpstr>
      <vt:lpstr>для бюджетных 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Vladislav</cp:lastModifiedBy>
  <cp:lastPrinted>2016-07-15T12:21:39Z</cp:lastPrinted>
  <dcterms:created xsi:type="dcterms:W3CDTF">2015-11-17T09:24:51Z</dcterms:created>
  <dcterms:modified xsi:type="dcterms:W3CDTF">2018-03-13T14:19:04Z</dcterms:modified>
</cp:coreProperties>
</file>